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Eduardo\Desktop\2017\cum titulo v conac pag web\"/>
    </mc:Choice>
  </mc:AlternateContent>
  <workbookProtection workbookPassword="CC69" lockStructure="1"/>
  <bookViews>
    <workbookView xWindow="0" yWindow="0" windowWidth="24000" windowHeight="9510" firstSheet="3" activeTab="3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1'!$A$1:$G$83</definedName>
    <definedName name="_xlnm.Print_Area" localSheetId="3">'Formato 4'!$1:$78</definedName>
    <definedName name="_xlnm.Print_Area" localSheetId="5">'Formato 6a'!$A$1:$I$166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6" l="1"/>
  <c r="I161" i="6" s="1"/>
  <c r="F160" i="6"/>
  <c r="I160" i="6" s="1"/>
  <c r="F159" i="6"/>
  <c r="I159" i="6" s="1"/>
  <c r="F158" i="6"/>
  <c r="I158" i="6" s="1"/>
  <c r="F157" i="6"/>
  <c r="I157" i="6" s="1"/>
  <c r="F156" i="6"/>
  <c r="I156" i="6" s="1"/>
  <c r="F155" i="6"/>
  <c r="I155" i="6" s="1"/>
  <c r="F154" i="6"/>
  <c r="I154" i="6" s="1"/>
  <c r="F152" i="6"/>
  <c r="I152" i="6" s="1"/>
  <c r="F151" i="6"/>
  <c r="I151" i="6" s="1"/>
  <c r="I150" i="6"/>
  <c r="F150" i="6"/>
  <c r="D149" i="6"/>
  <c r="E149" i="6"/>
  <c r="G149" i="6"/>
  <c r="H149" i="6"/>
  <c r="F148" i="6"/>
  <c r="I148" i="6" s="1"/>
  <c r="F147" i="6"/>
  <c r="I147" i="6" s="1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39" i="6"/>
  <c r="I139" i="6" s="1"/>
  <c r="F138" i="6"/>
  <c r="I138" i="6" s="1"/>
  <c r="F137" i="6"/>
  <c r="I137" i="6" s="1"/>
  <c r="F135" i="6"/>
  <c r="I135" i="6" s="1"/>
  <c r="F134" i="6"/>
  <c r="I134" i="6" s="1"/>
  <c r="F133" i="6"/>
  <c r="I133" i="6" s="1"/>
  <c r="F132" i="6"/>
  <c r="I132" i="6" s="1"/>
  <c r="F131" i="6"/>
  <c r="I131" i="6" s="1"/>
  <c r="I130" i="6"/>
  <c r="F130" i="6"/>
  <c r="I129" i="6"/>
  <c r="F129" i="6"/>
  <c r="I128" i="6"/>
  <c r="F128" i="6"/>
  <c r="I127" i="6"/>
  <c r="F127" i="6"/>
  <c r="F125" i="6"/>
  <c r="I125" i="6" s="1"/>
  <c r="F124" i="6"/>
  <c r="I124" i="6" s="1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5" i="6"/>
  <c r="I115" i="6" s="1"/>
  <c r="F114" i="6"/>
  <c r="I114" i="6" s="1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5" i="6"/>
  <c r="I105" i="6" s="1"/>
  <c r="F104" i="6"/>
  <c r="I104" i="6" s="1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5" i="6"/>
  <c r="I95" i="6" s="1"/>
  <c r="F94" i="6"/>
  <c r="I94" i="6" s="1"/>
  <c r="F93" i="6"/>
  <c r="I93" i="6" s="1"/>
  <c r="F92" i="6"/>
  <c r="I92" i="6" s="1"/>
  <c r="F91" i="6"/>
  <c r="I91" i="6" s="1"/>
  <c r="F90" i="6"/>
  <c r="I90" i="6" s="1"/>
  <c r="F89" i="6"/>
  <c r="I89" i="6" s="1"/>
  <c r="F82" i="6"/>
  <c r="I82" i="6" s="1"/>
  <c r="F81" i="6"/>
  <c r="I81" i="6" s="1"/>
  <c r="F80" i="6"/>
  <c r="I80" i="6" s="1"/>
  <c r="F79" i="6"/>
  <c r="I79" i="6" s="1"/>
  <c r="F78" i="6"/>
  <c r="I78" i="6" s="1"/>
  <c r="F77" i="6"/>
  <c r="I77" i="6" s="1"/>
  <c r="F75" i="6"/>
  <c r="I75" i="6" s="1"/>
  <c r="F74" i="6"/>
  <c r="I74" i="6" s="1"/>
  <c r="I73" i="6"/>
  <c r="F73" i="6"/>
  <c r="I71" i="6"/>
  <c r="F71" i="6"/>
  <c r="I70" i="6"/>
  <c r="F70" i="6"/>
  <c r="I69" i="6"/>
  <c r="F69" i="6"/>
  <c r="I68" i="6"/>
  <c r="F68" i="6"/>
  <c r="I67" i="6"/>
  <c r="F67" i="6"/>
  <c r="I66" i="6"/>
  <c r="F66" i="6"/>
  <c r="F65" i="6"/>
  <c r="I65" i="6" s="1"/>
  <c r="F64" i="6"/>
  <c r="I64" i="6" s="1"/>
  <c r="F62" i="6"/>
  <c r="I62" i="6" s="1"/>
  <c r="F61" i="6"/>
  <c r="I61" i="6" s="1"/>
  <c r="F60" i="6"/>
  <c r="I60" i="6" s="1"/>
  <c r="I58" i="6"/>
  <c r="F58" i="6"/>
  <c r="F57" i="6"/>
  <c r="I57" i="6" s="1"/>
  <c r="F56" i="6"/>
  <c r="I56" i="6" s="1"/>
  <c r="F55" i="6"/>
  <c r="I55" i="6" s="1"/>
  <c r="I54" i="6"/>
  <c r="F54" i="6"/>
  <c r="I53" i="6"/>
  <c r="F53" i="6"/>
  <c r="I52" i="6"/>
  <c r="F52" i="6"/>
  <c r="I51" i="6"/>
  <c r="F51" i="6"/>
  <c r="F50" i="6"/>
  <c r="I50" i="6" s="1"/>
  <c r="F48" i="6"/>
  <c r="I48" i="6" s="1"/>
  <c r="F47" i="6"/>
  <c r="I47" i="6" s="1"/>
  <c r="F46" i="6"/>
  <c r="I46" i="6" s="1"/>
  <c r="I45" i="6"/>
  <c r="F45" i="6"/>
  <c r="F44" i="6"/>
  <c r="I44" i="6" s="1"/>
  <c r="F42" i="6"/>
  <c r="I42" i="6" s="1"/>
  <c r="F41" i="6"/>
  <c r="I41" i="6" s="1"/>
  <c r="F40" i="6"/>
  <c r="I40" i="6" s="1"/>
  <c r="F31" i="6"/>
  <c r="J11" i="5"/>
  <c r="J13" i="5"/>
  <c r="J14" i="5"/>
  <c r="J16" i="5"/>
  <c r="J15" i="5"/>
  <c r="G60" i="4"/>
  <c r="G52" i="4"/>
  <c r="F52" i="4"/>
  <c r="E52" i="4"/>
  <c r="E18" i="4"/>
  <c r="F18" i="4"/>
  <c r="F69" i="1"/>
  <c r="G76" i="1"/>
  <c r="G69" i="1"/>
  <c r="G64" i="1"/>
  <c r="G80" i="1" s="1"/>
  <c r="G58" i="1"/>
  <c r="G42" i="1"/>
  <c r="G38" i="1"/>
  <c r="G31" i="1"/>
  <c r="G27" i="1"/>
  <c r="G23" i="1"/>
  <c r="G19" i="1"/>
  <c r="G9" i="1"/>
  <c r="G47" i="1" s="1"/>
  <c r="G60" i="1" s="1"/>
  <c r="G82" i="1" s="1"/>
  <c r="D61" i="1"/>
  <c r="D41" i="1"/>
  <c r="D38" i="1"/>
  <c r="D31" i="1"/>
  <c r="D25" i="1"/>
  <c r="D17" i="1"/>
  <c r="D9" i="1"/>
  <c r="D47" i="1" s="1"/>
  <c r="D63" i="1" s="1"/>
  <c r="F149" i="6" l="1"/>
  <c r="I149" i="6" s="1"/>
  <c r="H38" i="5" l="1"/>
  <c r="J41" i="5"/>
  <c r="J43" i="5"/>
  <c r="J44" i="5"/>
  <c r="J45" i="5"/>
  <c r="J65" i="5"/>
  <c r="J67" i="5"/>
  <c r="J70" i="5"/>
  <c r="J72" i="5"/>
  <c r="J73" i="5"/>
  <c r="G11" i="9" l="1"/>
  <c r="J11" i="9" s="1"/>
  <c r="I13" i="9" l="1"/>
  <c r="G11" i="6"/>
  <c r="G35" i="8" l="1"/>
  <c r="G36" i="8"/>
  <c r="G37" i="8"/>
  <c r="G38" i="8"/>
  <c r="G39" i="8"/>
  <c r="G40" i="8"/>
  <c r="I49" i="8"/>
  <c r="H49" i="8"/>
  <c r="I29" i="5"/>
  <c r="H29" i="5"/>
  <c r="H17" i="5"/>
  <c r="H36" i="5"/>
  <c r="G11" i="5"/>
  <c r="E14" i="4"/>
  <c r="L16" i="3" l="1"/>
  <c r="L17" i="3"/>
  <c r="L15" i="3"/>
  <c r="L9" i="3"/>
  <c r="L10" i="3"/>
  <c r="L11" i="3"/>
  <c r="L12" i="3"/>
  <c r="H13" i="9" l="1"/>
  <c r="G26" i="9"/>
  <c r="J26" i="9" s="1"/>
  <c r="I25" i="9"/>
  <c r="H25" i="9"/>
  <c r="E25" i="9"/>
  <c r="I17" i="9"/>
  <c r="I10" i="9" s="1"/>
  <c r="H17" i="9"/>
  <c r="I29" i="9"/>
  <c r="H29" i="9"/>
  <c r="I79" i="8"/>
  <c r="H79" i="8"/>
  <c r="I68" i="8"/>
  <c r="H68" i="8"/>
  <c r="I59" i="8"/>
  <c r="H59" i="8"/>
  <c r="I48" i="8"/>
  <c r="I42" i="8"/>
  <c r="H42" i="8"/>
  <c r="I31" i="8"/>
  <c r="H31" i="8"/>
  <c r="I22" i="8"/>
  <c r="H22" i="8"/>
  <c r="I12" i="8"/>
  <c r="H12" i="8"/>
  <c r="H10" i="9" l="1"/>
  <c r="I11" i="8"/>
  <c r="H48" i="8"/>
  <c r="H11" i="8"/>
  <c r="H22" i="7"/>
  <c r="G22" i="7"/>
  <c r="H11" i="7"/>
  <c r="G11" i="7"/>
  <c r="F25" i="7"/>
  <c r="F26" i="7"/>
  <c r="F27" i="7"/>
  <c r="F28" i="7"/>
  <c r="F29" i="7"/>
  <c r="F30" i="7"/>
  <c r="F31" i="7"/>
  <c r="F24" i="7"/>
  <c r="H33" i="7" l="1"/>
  <c r="G33" i="7"/>
  <c r="E22" i="7"/>
  <c r="E11" i="7"/>
  <c r="H88" i="6"/>
  <c r="G88" i="6"/>
  <c r="H11" i="6"/>
  <c r="D88" i="6"/>
  <c r="E11" i="6"/>
  <c r="D11" i="6"/>
  <c r="H76" i="6"/>
  <c r="H72" i="6"/>
  <c r="H63" i="6"/>
  <c r="H59" i="6"/>
  <c r="H49" i="6"/>
  <c r="H39" i="6"/>
  <c r="H29" i="6"/>
  <c r="H19" i="6"/>
  <c r="H153" i="6"/>
  <c r="H140" i="6"/>
  <c r="H136" i="6" s="1"/>
  <c r="H126" i="6"/>
  <c r="H116" i="6"/>
  <c r="H106" i="6"/>
  <c r="H96" i="6"/>
  <c r="G153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29" i="6"/>
  <c r="G19" i="6"/>
  <c r="E153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29" i="6"/>
  <c r="E19" i="6"/>
  <c r="E60" i="5"/>
  <c r="G58" i="5"/>
  <c r="J58" i="5" s="1"/>
  <c r="G57" i="5"/>
  <c r="J57" i="5" s="1"/>
  <c r="G56" i="5"/>
  <c r="J56" i="5" s="1"/>
  <c r="E55" i="5"/>
  <c r="F55" i="5"/>
  <c r="G55" i="5" s="1"/>
  <c r="G51" i="5"/>
  <c r="J51" i="5" s="1"/>
  <c r="H76" i="5"/>
  <c r="I76" i="5"/>
  <c r="I68" i="5"/>
  <c r="H68" i="5"/>
  <c r="I60" i="5"/>
  <c r="H60" i="5"/>
  <c r="I55" i="5"/>
  <c r="H55" i="5"/>
  <c r="I46" i="5"/>
  <c r="H46" i="5"/>
  <c r="I38" i="5"/>
  <c r="I36" i="5"/>
  <c r="I17" i="5"/>
  <c r="G12" i="5"/>
  <c r="J12" i="5" s="1"/>
  <c r="F29" i="5"/>
  <c r="F17" i="5"/>
  <c r="G74" i="5"/>
  <c r="J74" i="5" s="1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J55" i="5" l="1"/>
  <c r="H10" i="6"/>
  <c r="G10" i="6"/>
  <c r="I66" i="5"/>
  <c r="H66" i="5"/>
  <c r="E10" i="6"/>
  <c r="E87" i="6"/>
  <c r="E33" i="7"/>
  <c r="H87" i="6"/>
  <c r="G87" i="6"/>
  <c r="F42" i="5"/>
  <c r="F66" i="5"/>
  <c r="H162" i="6" l="1"/>
  <c r="G162" i="6"/>
  <c r="C17" i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H31" i="12" s="1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J66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G59" i="8" s="1"/>
  <c r="J59" i="8" s="1"/>
  <c r="E49" i="8"/>
  <c r="G49" i="8" s="1"/>
  <c r="J49" i="8" s="1"/>
  <c r="E42" i="8"/>
  <c r="E31" i="8"/>
  <c r="E22" i="8"/>
  <c r="E12" i="8"/>
  <c r="I24" i="7"/>
  <c r="I25" i="7"/>
  <c r="I26" i="7"/>
  <c r="I27" i="7"/>
  <c r="I28" i="7"/>
  <c r="I29" i="7"/>
  <c r="I30" i="7"/>
  <c r="I31" i="7"/>
  <c r="F13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D11" i="7"/>
  <c r="E162" i="6"/>
  <c r="F88" i="6"/>
  <c r="I88" i="6" s="1"/>
  <c r="F11" i="6"/>
  <c r="I11" i="6" s="1"/>
  <c r="F12" i="6"/>
  <c r="I12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I31" i="6"/>
  <c r="F32" i="6"/>
  <c r="I32" i="6" s="1"/>
  <c r="F33" i="6"/>
  <c r="I33" i="6" s="1"/>
  <c r="F34" i="6"/>
  <c r="I34" i="6" s="1"/>
  <c r="F35" i="6"/>
  <c r="I35" i="6" s="1"/>
  <c r="F36" i="6"/>
  <c r="I36" i="6" s="1"/>
  <c r="F37" i="6"/>
  <c r="I37" i="6" s="1"/>
  <c r="F38" i="6"/>
  <c r="I38" i="6" s="1"/>
  <c r="F43" i="6"/>
  <c r="I43" i="6" s="1"/>
  <c r="F83" i="6"/>
  <c r="I83" i="6" s="1"/>
  <c r="D153" i="6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F49" i="6" s="1"/>
  <c r="I49" i="6" s="1"/>
  <c r="D39" i="6"/>
  <c r="F39" i="6" s="1"/>
  <c r="I39" i="6" s="1"/>
  <c r="D29" i="6"/>
  <c r="F29" i="6" s="1"/>
  <c r="I29" i="6" s="1"/>
  <c r="D19" i="6"/>
  <c r="F19" i="6" s="1"/>
  <c r="I19" i="6" s="1"/>
  <c r="G13" i="5"/>
  <c r="G14" i="5"/>
  <c r="G15" i="5"/>
  <c r="G16" i="5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E46" i="5"/>
  <c r="G46" i="5" s="1"/>
  <c r="J46" i="5" s="1"/>
  <c r="E38" i="5"/>
  <c r="E29" i="5"/>
  <c r="E17" i="5"/>
  <c r="E67" i="4"/>
  <c r="G67" i="4"/>
  <c r="G75" i="4" s="1"/>
  <c r="G76" i="4" s="1"/>
  <c r="F67" i="4"/>
  <c r="F75" i="4" s="1"/>
  <c r="F76" i="4" s="1"/>
  <c r="G61" i="4"/>
  <c r="F60" i="4"/>
  <c r="F61" i="4" s="1"/>
  <c r="E60" i="4"/>
  <c r="E61" i="4" s="1"/>
  <c r="G42" i="4"/>
  <c r="F42" i="4"/>
  <c r="E42" i="4"/>
  <c r="G38" i="4"/>
  <c r="F38" i="4"/>
  <c r="F46" i="4" s="1"/>
  <c r="E38" i="4"/>
  <c r="F29" i="4"/>
  <c r="G29" i="4"/>
  <c r="E29" i="4"/>
  <c r="G18" i="4"/>
  <c r="G14" i="4"/>
  <c r="F14" i="4"/>
  <c r="G9" i="4"/>
  <c r="F9" i="4"/>
  <c r="E9" i="4"/>
  <c r="E22" i="4" s="1"/>
  <c r="E23" i="4" s="1"/>
  <c r="E24" i="4" s="1"/>
  <c r="I14" i="3"/>
  <c r="H14" i="3"/>
  <c r="F14" i="3"/>
  <c r="L14" i="3" s="1"/>
  <c r="I8" i="3"/>
  <c r="H8" i="3"/>
  <c r="F8" i="3"/>
  <c r="H15" i="2"/>
  <c r="H16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D13" i="2"/>
  <c r="G9" i="2"/>
  <c r="G8" i="2" s="1"/>
  <c r="G19" i="2" s="1"/>
  <c r="E9" i="2"/>
  <c r="F9" i="2"/>
  <c r="F76" i="1"/>
  <c r="F64" i="1"/>
  <c r="F58" i="1"/>
  <c r="F42" i="1"/>
  <c r="F38" i="1"/>
  <c r="F31" i="1"/>
  <c r="F27" i="1"/>
  <c r="F23" i="1"/>
  <c r="F19" i="1"/>
  <c r="C61" i="1"/>
  <c r="C41" i="1"/>
  <c r="C38" i="1"/>
  <c r="C31" i="1"/>
  <c r="C25" i="1"/>
  <c r="G42" i="8" l="1"/>
  <c r="J42" i="8" s="1"/>
  <c r="G31" i="8"/>
  <c r="J31" i="8" s="1"/>
  <c r="G22" i="4"/>
  <c r="G23" i="4" s="1"/>
  <c r="G24" i="4" s="1"/>
  <c r="G33" i="4" s="1"/>
  <c r="F22" i="4"/>
  <c r="F23" i="4" s="1"/>
  <c r="F24" i="4" s="1"/>
  <c r="F33" i="4" s="1"/>
  <c r="I20" i="3"/>
  <c r="G46" i="4"/>
  <c r="G79" i="8"/>
  <c r="J79" i="8" s="1"/>
  <c r="G29" i="11"/>
  <c r="I31" i="12"/>
  <c r="F31" i="12"/>
  <c r="I32" i="10"/>
  <c r="H32" i="10"/>
  <c r="F32" i="10"/>
  <c r="G32" i="10"/>
  <c r="E32" i="10"/>
  <c r="D32" i="10"/>
  <c r="G17" i="5"/>
  <c r="J17" i="5" s="1"/>
  <c r="E75" i="4"/>
  <c r="E76" i="4" s="1"/>
  <c r="E46" i="4"/>
  <c r="E33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F47" i="1"/>
  <c r="F60" i="1" s="1"/>
  <c r="H13" i="2"/>
  <c r="C47" i="1"/>
  <c r="H28" i="13"/>
  <c r="D31" i="12"/>
  <c r="D29" i="11"/>
  <c r="J23" i="9"/>
  <c r="G13" i="9"/>
  <c r="J13" i="9" s="1"/>
  <c r="G17" i="9"/>
  <c r="J17" i="9" s="1"/>
  <c r="F22" i="9"/>
  <c r="G22" i="9" s="1"/>
  <c r="H22" i="9" s="1"/>
  <c r="E10" i="9"/>
  <c r="E33" i="9" s="1"/>
  <c r="G29" i="9"/>
  <c r="J29" i="9" s="1"/>
  <c r="G25" i="9"/>
  <c r="J25" i="9" s="1"/>
  <c r="G68" i="8"/>
  <c r="J68" i="8" s="1"/>
  <c r="E48" i="8"/>
  <c r="G22" i="8"/>
  <c r="J22" i="8" s="1"/>
  <c r="F11" i="8"/>
  <c r="E11" i="8"/>
  <c r="D33" i="7"/>
  <c r="F33" i="7" s="1"/>
  <c r="I33" i="7" s="1"/>
  <c r="F11" i="7"/>
  <c r="I11" i="7" s="1"/>
  <c r="I13" i="7"/>
  <c r="F153" i="6"/>
  <c r="I153" i="6" s="1"/>
  <c r="D87" i="6"/>
  <c r="G38" i="5"/>
  <c r="J38" i="5" s="1"/>
  <c r="E42" i="5"/>
  <c r="G42" i="5" s="1"/>
  <c r="G60" i="5"/>
  <c r="J60" i="5" s="1"/>
  <c r="E66" i="5"/>
  <c r="G66" i="5" s="1"/>
  <c r="J66" i="5" s="1"/>
  <c r="F80" i="1"/>
  <c r="F10" i="9"/>
  <c r="G12" i="8"/>
  <c r="J12" i="8" s="1"/>
  <c r="F48" i="8"/>
  <c r="D10" i="6"/>
  <c r="F10" i="6" s="1"/>
  <c r="I10" i="6" s="1"/>
  <c r="G29" i="5"/>
  <c r="J29" i="5" s="1"/>
  <c r="H21" i="2"/>
  <c r="H9" i="2"/>
  <c r="D8" i="2"/>
  <c r="I22" i="9" l="1"/>
  <c r="I33" i="9" s="1"/>
  <c r="H33" i="9"/>
  <c r="E85" i="8"/>
  <c r="F82" i="1"/>
  <c r="C63" i="1"/>
  <c r="F33" i="9"/>
  <c r="G10" i="9"/>
  <c r="J22" i="9"/>
  <c r="G48" i="8"/>
  <c r="J48" i="8" s="1"/>
  <c r="F85" i="8"/>
  <c r="G11" i="8"/>
  <c r="D162" i="6"/>
  <c r="F162" i="6" s="1"/>
  <c r="I162" i="6" s="1"/>
  <c r="F87" i="6"/>
  <c r="I87" i="6" s="1"/>
  <c r="H42" i="5"/>
  <c r="J42" i="5" s="1"/>
  <c r="D19" i="2"/>
  <c r="H8" i="2"/>
  <c r="H19" i="2" s="1"/>
  <c r="G85" i="8" l="1"/>
  <c r="H71" i="5"/>
  <c r="H85" i="8"/>
  <c r="J10" i="9"/>
  <c r="G33" i="9"/>
  <c r="I42" i="5"/>
  <c r="I71" i="5" l="1"/>
  <c r="I85" i="8"/>
  <c r="J11" i="8"/>
  <c r="J85" i="8" s="1"/>
  <c r="J33" i="9" l="1"/>
  <c r="L20" i="3" l="1"/>
  <c r="E68" i="5"/>
  <c r="E71" i="5" l="1"/>
  <c r="F68" i="5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<sst xmlns="http://schemas.openxmlformats.org/spreadsheetml/2006/main" count="1075" uniqueCount="699">
  <si>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</si>
  <si>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</si>
  <si>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</si>
  <si>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</si>
  <si>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</si>
  <si>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</si>
  <si>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</si>
  <si>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</si>
  <si>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</si>
  <si>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</si>
  <si>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</si>
  <si>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</si>
  <si>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</si>
  <si>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</si>
  <si>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</si>
  <si>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</si>
  <si>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</si>
  <si>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</si>
  <si>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</si>
  <si>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</si>
  <si>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</si>
  <si>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</si>
  <si>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</si>
  <si>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</si>
  <si>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</si>
  <si>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</si>
  <si>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</si>
  <si>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</si>
  <si>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</si>
  <si>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</si>
  <si>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</si>
  <si>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</si>
  <si>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</si>
  <si>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</si>
  <si>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</si>
  <si>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</si>
  <si>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</si>
  <si>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</si>
  <si>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</si>
  <si>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</si>
  <si>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</si>
  <si>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</si>
  <si>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</si>
  <si>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</si>
  <si>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</si>
  <si>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</si>
  <si>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</si>
  <si>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</si>
  <si>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</si>
  <si>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</si>
  <si>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</si>
  <si>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</si>
  <si>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</si>
  <si>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</si>
  <si>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</si>
  <si>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</si>
  <si>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</si>
  <si>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</si>
  <si>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</si>
  <si>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</si>
  <si>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</si>
  <si>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</si>
  <si>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</si>
  <si>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</si>
  <si>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</si>
  <si>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</si>
  <si>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</si>
  <si>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</si>
  <si>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</si>
  <si>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</si>
  <si>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</si>
  <si>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</si>
  <si>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</si>
  <si>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</si>
  <si>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</si>
  <si>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</si>
  <si>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</si>
  <si>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</si>
  <si>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</si>
  <si>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</si>
  <si>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</si>
  <si>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</si>
  <si>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</si>
  <si>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</si>
  <si>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</si>
  <si>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</si>
  <si>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</si>
  <si>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</si>
  <si>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</si>
  <si>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</si>
  <si>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</si>
  <si>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</si>
  <si>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</si>
  <si>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</si>
  <si>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</si>
  <si>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</si>
  <si>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</si>
  <si>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</si>
  <si>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</si>
  <si>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</si>
  <si>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</si>
  <si>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</si>
  <si>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</si>
  <si>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</si>
  <si>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</si>
  <si>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</si>
  <si>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</si>
  <si>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</si>
  <si>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</si>
  <si>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</si>
  <si>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</si>
  <si>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</si>
  <si>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</si>
  <si>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</si>
  <si>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</si>
  <si>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</si>
  <si>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</si>
  <si>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</si>
  <si>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</si>
  <si>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</si>
  <si>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</si>
  <si>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</si>
  <si>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</si>
  <si>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</si>
  <si>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</si>
  <si>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</si>
  <si>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</si>
  <si>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</si>
  <si>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</si>
  <si>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</si>
  <si>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</si>
  <si>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</si>
  <si>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</si>
  <si>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</si>
  <si>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</si>
  <si>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</si>
  <si>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</si>
  <si>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</si>
  <si>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</si>
  <si>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</si>
  <si>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</si>
  <si>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</si>
  <si>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</si>
  <si>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</si>
  <si>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</si>
  <si>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</si>
  <si>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</si>
  <si>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</si>
  <si>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</si>
  <si>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</si>
  <si>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</si>
  <si>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</si>
  <si>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</si>
  <si>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</si>
  <si>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</si>
  <si>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</si>
  <si>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</si>
  <si>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</si>
  <si>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</si>
  <si>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</si>
  <si>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</si>
  <si>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</si>
  <si>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</si>
  <si>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</si>
  <si>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</si>
  <si>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</si>
  <si>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</si>
  <si>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</si>
  <si>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</si>
  <si>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</si>
  <si>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</si>
  <si>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</si>
  <si>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</si>
  <si>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</si>
  <si>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</si>
  <si>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</si>
  <si>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</si>
  <si>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</si>
  <si>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</si>
  <si>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</si>
  <si>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</si>
  <si>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</si>
  <si>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</si>
  <si>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</si>
  <si>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</si>
  <si>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</si>
  <si>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</si>
  <si>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</si>
  <si>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</si>
  <si>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</si>
  <si>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</si>
  <si>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</si>
  <si>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</si>
  <si>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</si>
  <si>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</si>
  <si>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</si>
  <si>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</si>
  <si>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</si>
  <si>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</si>
  <si>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</si>
  <si>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</si>
  <si>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</si>
  <si>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</si>
  <si>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</si>
  <si>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</si>
  <si>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</si>
  <si>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</si>
  <si>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</si>
  <si>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</si>
  <si>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</si>
  <si>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</si>
  <si>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</si>
  <si>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</si>
  <si>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</si>
  <si>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</si>
  <si>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</si>
  <si>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</si>
  <si>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</si>
  <si>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</si>
  <si>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</si>
  <si>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</si>
  <si>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</si>
  <si>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</si>
  <si>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</si>
  <si>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</si>
  <si>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</si>
  <si>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</si>
  <si>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</si>
  <si>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</si>
  <si>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</si>
  <si>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</si>
  <si>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</si>
  <si>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</si>
  <si>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</si>
  <si>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</si>
  <si>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</si>
  <si>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</si>
  <si>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</si>
  <si>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</si>
  <si>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</si>
  <si>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</si>
  <si>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</si>
  <si>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</si>
  <si>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</si>
  <si>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</si>
  <si>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</si>
  <si>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</si>
  <si>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</si>
  <si>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</si>
  <si>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</si>
  <si>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</si>
  <si>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</si>
  <si>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</si>
  <si>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</si>
  <si>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</si>
  <si>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</si>
  <si>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</si>
  <si>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</si>
  <si>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</si>
  <si>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</si>
  <si>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</si>
  <si>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</si>
  <si>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</si>
  <si>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</si>
  <si>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</si>
  <si>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</si>
  <si>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</si>
  <si>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</si>
  <si>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</si>
  <si>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</si>
  <si>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</si>
  <si>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</si>
  <si>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</si>
  <si>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</si>
  <si>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</si>
  <si>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</si>
  <si>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</si>
  <si>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</si>
  <si>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</si>
  <si>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</si>
  <si>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</si>
  <si>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</si>
  <si>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</si>
  <si>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</si>
  <si>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</si>
  <si>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</si>
  <si>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</si>
  <si>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</si>
  <si>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</si>
  <si>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</si>
  <si>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</si>
  <si>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</si>
  <si>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</si>
  <si>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</si>
  <si>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</si>
  <si>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</si>
  <si>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</si>
  <si>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</si>
  <si>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</si>
  <si>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</si>
  <si>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</si>
  <si>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</si>
  <si>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</si>
  <si>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</si>
  <si>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</si>
  <si>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</si>
  <si>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</si>
  <si>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</si>
  <si>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</si>
  <si>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</si>
  <si>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</si>
  <si>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</si>
  <si>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</si>
  <si>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</si>
  <si>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</si>
  <si>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</si>
  <si>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</si>
  <si>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</si>
  <si>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</si>
  <si>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</si>
  <si>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</si>
  <si>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</si>
  <si>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</si>
  <si>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</si>
  <si>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</si>
  <si>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</si>
  <si>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</si>
  <si>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</si>
  <si>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</si>
  <si>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</si>
  <si>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</si>
  <si>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</si>
  <si>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</si>
  <si>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</si>
  <si>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</si>
  <si>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</si>
  <si>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</si>
  <si>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</si>
  <si>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</si>
  <si>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</si>
  <si>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</si>
  <si>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</si>
  <si>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</si>
  <si>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</si>
  <si>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</si>
  <si>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</si>
  <si>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</si>
  <si>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</si>
  <si>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</si>
  <si>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</si>
  <si>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</si>
  <si>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</si>
  <si>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</si>
  <si>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</si>
  <si>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</si>
  <si>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</si>
  <si>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</si>
  <si>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</si>
  <si>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</si>
  <si>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</si>
  <si>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</si>
  <si>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</si>
  <si>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</si>
  <si>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</si>
  <si>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</si>
  <si>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</si>
  <si>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</si>
  <si>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</si>
  <si>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</si>
  <si>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</si>
  <si>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</si>
  <si>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</si>
  <si>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</si>
  <si>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</si>
  <si>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</si>
  <si>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</si>
  <si>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</si>
  <si>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</si>
  <si>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</si>
  <si>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</si>
  <si>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</si>
  <si>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</si>
  <si>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</si>
  <si>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</si>
  <si>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</si>
  <si>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</si>
  <si>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</si>
  <si>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</si>
  <si>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</si>
  <si>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</si>
  <si>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</si>
  <si>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</si>
  <si>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</si>
  <si>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</si>
  <si>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</si>
  <si>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</si>
  <si>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</si>
  <si>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</si>
  <si>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</si>
  <si>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</si>
  <si>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</si>
  <si>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</si>
  <si>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</si>
  <si>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</si>
  <si>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</si>
  <si>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</si>
  <si>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</si>
  <si>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</si>
  <si>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</si>
  <si>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</si>
  <si>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</si>
  <si>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</si>
  <si>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</si>
  <si>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</si>
  <si>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</si>
  <si>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</si>
  <si>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</si>
  <si>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</si>
  <si>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</si>
  <si>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</si>
  <si>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</si>
  <si>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</si>
  <si>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</si>
  <si>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</si>
  <si>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</si>
  <si>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</si>
  <si>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</si>
  <si>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</si>
  <si>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</si>
  <si>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</si>
  <si>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</si>
  <si>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</si>
  <si>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</si>
  <si>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</si>
  <si>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</si>
  <si>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</si>
  <si>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</si>
  <si>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</si>
  <si>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</si>
  <si>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</si>
  <si>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</si>
  <si>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</si>
  <si>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</si>
  <si>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</si>
  <si>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</si>
  <si>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</si>
  <si>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</si>
  <si>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</si>
  <si>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</si>
  <si>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</si>
  <si>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</si>
  <si>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</si>
  <si>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</si>
  <si>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</si>
  <si>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</si>
  <si>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</si>
  <si>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</si>
  <si>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</si>
  <si>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</si>
  <si>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</si>
  <si>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</si>
  <si>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</si>
  <si>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</si>
  <si>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</si>
  <si>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</si>
  <si>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</si>
  <si>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</si>
  <si>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</si>
  <si>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</si>
  <si>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</si>
  <si>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</si>
  <si>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</si>
  <si>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</si>
  <si>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</si>
  <si>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</si>
  <si>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</si>
  <si>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</si>
  <si>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</si>
  <si>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</si>
  <si>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</si>
  <si>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</si>
  <si>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</si>
  <si>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</si>
  <si>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</si>
  <si>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</si>
  <si>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</si>
  <si>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</si>
  <si>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</si>
  <si>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</si>
  <si>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</si>
  <si>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</si>
  <si>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</si>
  <si>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</si>
  <si>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</si>
  <si>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</si>
  <si>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</si>
  <si>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</si>
  <si>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</si>
  <si>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</si>
  <si>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</si>
  <si>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</si>
  <si>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</si>
  <si>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</si>
  <si>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</si>
  <si>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</si>
  <si>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</si>
  <si>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</si>
  <si>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</si>
  <si>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</si>
  <si>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</si>
  <si>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</si>
  <si>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</si>
  <si>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</si>
  <si>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</si>
  <si>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</si>
  <si>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</si>
  <si>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</si>
  <si>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</si>
  <si>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</si>
  <si>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</si>
  <si>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</si>
  <si>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</si>
  <si>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</si>
  <si>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</si>
  <si>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</si>
  <si>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</si>
  <si>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</si>
  <si>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</si>
  <si>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</si>
  <si>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</si>
  <si>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</si>
  <si>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</si>
  <si>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</si>
  <si>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</si>
  <si>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</si>
  <si>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</si>
  <si>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</si>
  <si>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</si>
  <si>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</si>
  <si>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</si>
  <si>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</si>
  <si>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</si>
  <si>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</si>
  <si>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</si>
  <si>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</si>
  <si>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</si>
  <si>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</si>
  <si>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</si>
  <si>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</si>
  <si>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</si>
  <si>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</si>
  <si>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</si>
  <si>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</si>
  <si>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</si>
  <si>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</si>
  <si>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</si>
  <si>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</si>
  <si>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</si>
  <si>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</si>
  <si>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</si>
  <si>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</si>
  <si>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</si>
  <si>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</si>
  <si>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</si>
  <si>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</si>
  <si>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</si>
  <si>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</si>
  <si>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</si>
  <si>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</si>
  <si>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</si>
  <si>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</si>
  <si>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</si>
  <si>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</si>
  <si>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</si>
  <si>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</si>
  <si>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</si>
  <si>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</si>
  <si>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</si>
  <si>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</si>
  <si>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</si>
  <si>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</si>
  <si>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</si>
  <si>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</si>
  <si>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</si>
  <si>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</si>
  <si>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</si>
  <si>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</si>
  <si>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</si>
  <si>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</si>
  <si>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</si>
  <si>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</si>
  <si>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</si>
  <si>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</si>
  <si>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</si>
  <si>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</si>
  <si>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</si>
  <si>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</si>
  <si>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</si>
  <si>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</si>
  <si>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</si>
  <si>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</si>
  <si>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</si>
  <si>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</si>
  <si>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</si>
  <si>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</si>
  <si>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</si>
  <si>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</si>
  <si>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</si>
  <si>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</si>
  <si>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</si>
  <si>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</si>
  <si>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</si>
  <si>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</si>
  <si>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</si>
  <si>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</si>
  <si>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</si>
  <si>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</si>
  <si>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</si>
  <si>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</si>
  <si>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</si>
  <si>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</si>
  <si>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</si>
  <si>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</si>
  <si>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</si>
  <si>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</si>
  <si>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</si>
  <si>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</si>
  <si>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</si>
  <si>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</si>
  <si>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</si>
  <si>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</si>
  <si>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</si>
  <si>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</si>
  <si>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</si>
  <si>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</si>
  <si>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</si>
  <si>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</si>
  <si>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</si>
  <si>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</si>
  <si>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</si>
  <si>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</si>
  <si>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</si>
  <si>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</si>
  <si>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</si>
  <si>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</si>
  <si>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</si>
  <si>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</si>
  <si>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</si>
  <si>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</si>
  <si>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</si>
  <si>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</si>
  <si>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</si>
  <si>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</si>
  <si>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</si>
  <si>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</si>
  <si>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</si>
  <si>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</si>
  <si>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</si>
  <si>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</si>
  <si>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</si>
  <si>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</si>
  <si>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</si>
  <si>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</si>
  <si>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</si>
  <si>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</si>
  <si>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</si>
  <si>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</si>
  <si>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Saldo al 31 de diciembre de 2015 (d)</t>
  </si>
  <si>
    <t>(CIFRAS EN MILES DE PESOS)</t>
  </si>
  <si>
    <t>(Miles de Pesos)</t>
  </si>
  <si>
    <t>(MILES DE PESOS)</t>
  </si>
  <si>
    <t>(MILES DEPESOS)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</si>
  <si>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</si>
  <si>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</si>
  <si>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</si>
  <si>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</si>
  <si>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</si>
  <si>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</si>
  <si>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</si>
  <si>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</si>
  <si>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</si>
  <si>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</si>
  <si>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</si>
  <si>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</si>
  <si>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</si>
  <si>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</si>
  <si>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</si>
  <si>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HACENDARIO DEL ESTADO DE MEXICO</t>
  </si>
  <si>
    <t>INSTITUTO HACENDARIO DEL ESTADO DE MÉICO</t>
  </si>
  <si>
    <t>INSTITUTTO HACENDARIO DEL ESTADO DE MEXICO</t>
  </si>
  <si>
    <t>INSTITTUTO HACENDARIO DEL ESTADO  DE MEXICO</t>
  </si>
  <si>
    <t>INSTITUTO HACENDARIO DEL ESTADO DE MÉXICO</t>
  </si>
  <si>
    <t>A. Instituto Hacendario del Estado de México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</si>
  <si>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</si>
  <si>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Al 31 de diciembre de 2016 y al 31 de Marzo de 2017</t>
  </si>
  <si>
    <t>Del 1 de enero al 31 de marzo de 2017</t>
  </si>
  <si>
    <t>Del 1 de enero al 31 de Marzo de 2017</t>
  </si>
  <si>
    <t>Del 1 de Enero al 31 de Marzo de 2017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</si>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</sst>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8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19" fillId="0" borderId="0" xfId="0" applyFont="1"/>
    <xf numFmtId="0" fontId="22" fillId="0" borderId="0" xfId="0" applyFont="1"/>
    <xf numFmtId="0" fontId="21" fillId="0" borderId="2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left" vertical="center" wrapText="1" indent="1"/>
    </xf>
    <xf numFmtId="165" fontId="21" fillId="0" borderId="11" xfId="0" applyNumberFormat="1" applyFont="1" applyBorder="1" applyAlignment="1" applyProtection="1">
      <alignment horizontal="justify" vertical="center" wrapText="1"/>
    </xf>
    <xf numFmtId="165" fontId="21" fillId="0" borderId="11" xfId="0" applyNumberFormat="1" applyFont="1" applyBorder="1" applyAlignment="1" applyProtection="1">
      <alignment horizontal="right" vertical="center" wrapText="1"/>
    </xf>
    <xf numFmtId="0" fontId="21" fillId="0" borderId="12" xfId="0" applyFont="1" applyBorder="1" applyAlignment="1" applyProtection="1">
      <alignment horizontal="left" vertical="center" wrapText="1" indent="1"/>
    </xf>
    <xf numFmtId="165" fontId="22" fillId="0" borderId="12" xfId="0" applyNumberFormat="1" applyFont="1" applyBorder="1" applyAlignment="1" applyProtection="1">
      <alignment horizontal="justify" vertical="center" wrapText="1"/>
    </xf>
    <xf numFmtId="165" fontId="22" fillId="0" borderId="12" xfId="0" applyNumberFormat="1" applyFont="1" applyBorder="1" applyAlignment="1" applyProtection="1">
      <alignment horizontal="right" vertical="center" wrapText="1"/>
    </xf>
    <xf numFmtId="0" fontId="22" fillId="0" borderId="12" xfId="0" applyFont="1" applyBorder="1" applyAlignment="1" applyProtection="1">
      <alignment horizontal="left" vertical="center" wrapText="1" indent="1"/>
    </xf>
    <xf numFmtId="0" fontId="22" fillId="0" borderId="12" xfId="0" applyFont="1" applyBorder="1" applyAlignment="1" applyProtection="1">
      <alignment horizontal="left" vertical="center" wrapText="1" indent="2"/>
    </xf>
    <xf numFmtId="165" fontId="22" fillId="0" borderId="12" xfId="0" applyNumberFormat="1" applyFont="1" applyBorder="1" applyAlignment="1" applyProtection="1">
      <alignment horizontal="right" vertical="center" wrapText="1"/>
      <protection locked="0"/>
    </xf>
    <xf numFmtId="165" fontId="22" fillId="0" borderId="0" xfId="0" applyNumberFormat="1" applyFont="1" applyAlignment="1" applyProtection="1">
      <alignment horizontal="right"/>
      <protection locked="0"/>
    </xf>
    <xf numFmtId="165" fontId="22" fillId="0" borderId="12" xfId="0" applyNumberFormat="1" applyFont="1" applyBorder="1" applyAlignment="1" applyProtection="1">
      <alignment vertical="center" wrapText="1"/>
    </xf>
    <xf numFmtId="165" fontId="22" fillId="0" borderId="12" xfId="0" applyNumberFormat="1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horizontal="justify" vertical="center" wrapText="1"/>
      <protection locked="0"/>
    </xf>
    <xf numFmtId="0" fontId="22" fillId="0" borderId="12" xfId="0" applyFont="1" applyBorder="1" applyAlignment="1">
      <alignment horizontal="left" vertical="center" wrapText="1" indent="1"/>
    </xf>
    <xf numFmtId="165" fontId="22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 indent="1"/>
    </xf>
    <xf numFmtId="165" fontId="22" fillId="0" borderId="12" xfId="0" applyNumberFormat="1" applyFont="1" applyBorder="1" applyAlignment="1">
      <alignment horizontal="right" vertical="center" wrapText="1"/>
    </xf>
    <xf numFmtId="0" fontId="22" fillId="0" borderId="0" xfId="0" applyFont="1" applyBorder="1"/>
    <xf numFmtId="0" fontId="22" fillId="0" borderId="13" xfId="0" applyFont="1" applyBorder="1" applyAlignment="1" applyProtection="1">
      <alignment horizontal="left" vertical="center" wrapText="1"/>
    </xf>
    <xf numFmtId="165" fontId="22" fillId="0" borderId="13" xfId="0" applyNumberFormat="1" applyFont="1" applyBorder="1" applyAlignment="1">
      <alignment horizontal="justify" vertical="center" wrapText="1"/>
    </xf>
    <xf numFmtId="0" fontId="23" fillId="0" borderId="13" xfId="0" applyFont="1" applyBorder="1" applyAlignment="1">
      <alignment horizontal="left" vertical="center" wrapText="1" indent="1"/>
    </xf>
    <xf numFmtId="165" fontId="22" fillId="0" borderId="13" xfId="0" applyNumberFormat="1" applyFont="1" applyBorder="1" applyAlignment="1">
      <alignment horizontal="right" vertical="center" wrapText="1"/>
    </xf>
    <xf numFmtId="0" fontId="22" fillId="0" borderId="4" xfId="0" applyFont="1" applyBorder="1" applyAlignment="1" applyProtection="1">
      <alignment horizontal="left" vertical="center" wrapText="1"/>
    </xf>
    <xf numFmtId="165" fontId="22" fillId="0" borderId="4" xfId="0" applyNumberFormat="1" applyFont="1" applyBorder="1" applyAlignment="1">
      <alignment horizontal="justify" vertical="center" wrapText="1"/>
    </xf>
    <xf numFmtId="0" fontId="23" fillId="0" borderId="4" xfId="0" applyFont="1" applyBorder="1" applyAlignment="1">
      <alignment horizontal="left" vertical="center" wrapText="1" indent="1"/>
    </xf>
    <xf numFmtId="165" fontId="22" fillId="0" borderId="4" xfId="0" applyNumberFormat="1" applyFont="1" applyBorder="1" applyAlignment="1">
      <alignment horizontal="right" vertical="center" wrapText="1"/>
    </xf>
    <xf numFmtId="165" fontId="22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horizontal="left" vertical="center" wrapText="1" indent="1"/>
    </xf>
    <xf numFmtId="165" fontId="22" fillId="0" borderId="12" xfId="0" applyNumberFormat="1" applyFont="1" applyBorder="1" applyAlignment="1">
      <alignment horizontal="justify" vertical="center" wrapText="1"/>
    </xf>
    <xf numFmtId="0" fontId="22" fillId="0" borderId="13" xfId="0" applyFont="1" applyBorder="1" applyAlignment="1" applyProtection="1">
      <alignment horizontal="justify" vertical="center" wrapText="1"/>
      <protection locked="0"/>
    </xf>
    <xf numFmtId="0" fontId="22" fillId="0" borderId="13" xfId="0" applyFont="1" applyBorder="1" applyAlignment="1">
      <alignment horizontal="left" vertical="center" wrapText="1" inden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19" fillId="0" borderId="6" xfId="0" applyFont="1" applyBorder="1"/>
    <xf numFmtId="0" fontId="21" fillId="0" borderId="7" xfId="0" applyFont="1" applyBorder="1" applyAlignment="1">
      <alignment vertical="center" wrapText="1"/>
    </xf>
    <xf numFmtId="0" fontId="21" fillId="0" borderId="6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justify" vertical="center" wrapText="1"/>
    </xf>
    <xf numFmtId="165" fontId="22" fillId="5" borderId="12" xfId="0" applyNumberFormat="1" applyFont="1" applyFill="1" applyBorder="1" applyAlignment="1">
      <alignment horizontal="right" vertical="center" wrapText="1"/>
    </xf>
    <xf numFmtId="165" fontId="22" fillId="5" borderId="12" xfId="0" applyNumberFormat="1" applyFont="1" applyFill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7" xfId="0" applyFont="1" applyBorder="1" applyAlignment="1">
      <alignment vertical="center" wrapText="1"/>
    </xf>
    <xf numFmtId="165" fontId="24" fillId="0" borderId="12" xfId="0" applyNumberFormat="1" applyFont="1" applyBorder="1" applyAlignment="1">
      <alignment horizontal="right" vertical="center" wrapText="1"/>
    </xf>
    <xf numFmtId="165" fontId="22" fillId="0" borderId="12" xfId="0" applyNumberFormat="1" applyFont="1" applyBorder="1" applyAlignment="1" applyProtection="1">
      <alignment horizontal="justify" vertical="center" wrapText="1"/>
      <protection locked="0"/>
    </xf>
    <xf numFmtId="165" fontId="23" fillId="0" borderId="13" xfId="0" applyNumberFormat="1" applyFont="1" applyBorder="1" applyAlignment="1">
      <alignment horizontal="right" vertical="center" wrapText="1"/>
    </xf>
    <xf numFmtId="165" fontId="23" fillId="0" borderId="13" xfId="0" applyNumberFormat="1" applyFont="1" applyBorder="1" applyAlignment="1">
      <alignment horizontal="justify" vertical="center" wrapText="1"/>
    </xf>
    <xf numFmtId="0" fontId="22" fillId="0" borderId="0" xfId="0" applyFont="1" applyAlignment="1">
      <alignment horizontal="right" vertical="top"/>
    </xf>
    <xf numFmtId="0" fontId="19" fillId="0" borderId="0" xfId="0" applyFont="1" applyProtection="1"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horizontal="right" vertical="center" wrapText="1"/>
      <protection locked="0"/>
    </xf>
    <xf numFmtId="0" fontId="19" fillId="0" borderId="8" xfId="0" applyFont="1" applyBorder="1"/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 applyProtection="1">
      <alignment horizontal="right" vertical="center" wrapText="1"/>
      <protection locked="0"/>
    </xf>
    <xf numFmtId="0" fontId="26" fillId="2" borderId="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center" wrapText="1"/>
    </xf>
    <xf numFmtId="0" fontId="27" fillId="0" borderId="11" xfId="0" applyFont="1" applyBorder="1" applyAlignment="1" applyProtection="1">
      <alignment horizontal="right" vertical="center" wrapText="1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 applyProtection="1">
      <alignment horizontal="right" vertical="center" wrapText="1"/>
      <protection locked="0"/>
    </xf>
    <xf numFmtId="164" fontId="22" fillId="0" borderId="12" xfId="0" applyNumberFormat="1" applyFont="1" applyBorder="1" applyAlignment="1" applyProtection="1">
      <alignment horizontal="right" vertical="center" wrapText="1"/>
    </xf>
    <xf numFmtId="0" fontId="25" fillId="0" borderId="12" xfId="0" applyFont="1" applyBorder="1" applyAlignment="1">
      <alignment horizontal="left" vertical="center" wrapText="1" indent="2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left" vertical="center" inden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9" fillId="0" borderId="0" xfId="0" applyFont="1" applyBorder="1"/>
    <xf numFmtId="0" fontId="22" fillId="0" borderId="7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165" fontId="22" fillId="5" borderId="12" xfId="0" applyNumberFormat="1" applyFont="1" applyFill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165" fontId="22" fillId="0" borderId="13" xfId="0" applyNumberFormat="1" applyFont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165" fontId="22" fillId="0" borderId="12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165" fontId="22" fillId="0" borderId="12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165" fontId="22" fillId="0" borderId="12" xfId="0" applyNumberFormat="1" applyFont="1" applyBorder="1" applyAlignment="1" applyProtection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6" xfId="0" applyFont="1" applyBorder="1" applyAlignment="1">
      <alignment horizontal="left" vertical="center"/>
    </xf>
    <xf numFmtId="165" fontId="22" fillId="0" borderId="12" xfId="0" applyNumberFormat="1" applyFont="1" applyBorder="1" applyAlignment="1" applyProtection="1">
      <alignment horizontal="right" vertical="center"/>
      <protection locked="0"/>
    </xf>
    <xf numFmtId="165" fontId="22" fillId="0" borderId="12" xfId="0" applyNumberFormat="1" applyFont="1" applyBorder="1" applyAlignment="1">
      <alignment horizontal="right" vertical="center"/>
    </xf>
    <xf numFmtId="165" fontId="22" fillId="0" borderId="12" xfId="0" applyNumberFormat="1" applyFont="1" applyBorder="1" applyAlignment="1" applyProtection="1">
      <alignment horizontal="right"/>
      <protection locked="0"/>
    </xf>
    <xf numFmtId="0" fontId="25" fillId="0" borderId="0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justify" vertical="center"/>
    </xf>
    <xf numFmtId="0" fontId="25" fillId="0" borderId="0" xfId="0" applyFont="1" applyBorder="1" applyAlignment="1">
      <alignment horizontal="justify" vertical="center" wrapText="1"/>
    </xf>
    <xf numFmtId="0" fontId="25" fillId="0" borderId="7" xfId="0" applyFont="1" applyBorder="1" applyAlignment="1">
      <alignment horizontal="justify" vertical="center" wrapText="1"/>
    </xf>
    <xf numFmtId="165" fontId="22" fillId="5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Border="1" applyAlignment="1" applyProtection="1">
      <alignment horizontal="right" vertical="center"/>
    </xf>
    <xf numFmtId="0" fontId="25" fillId="0" borderId="8" xfId="0" applyFont="1" applyBorder="1" applyAlignment="1">
      <alignment horizontal="justify" vertical="center"/>
    </xf>
    <xf numFmtId="165" fontId="22" fillId="0" borderId="13" xfId="0" applyNumberFormat="1" applyFont="1" applyBorder="1" applyAlignment="1">
      <alignment horizontal="right" vertical="center"/>
    </xf>
    <xf numFmtId="165" fontId="22" fillId="0" borderId="13" xfId="0" applyNumberFormat="1" applyFont="1" applyBorder="1" applyAlignment="1" applyProtection="1">
      <alignment horizontal="right" vertical="center"/>
    </xf>
    <xf numFmtId="0" fontId="19" fillId="0" borderId="0" xfId="0" applyFont="1" applyAlignment="1">
      <alignment wrapText="1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165" fontId="29" fillId="0" borderId="11" xfId="0" applyNumberFormat="1" applyFont="1" applyBorder="1" applyAlignment="1">
      <alignment horizontal="right" vertical="center"/>
    </xf>
    <xf numFmtId="165" fontId="29" fillId="0" borderId="12" xfId="0" applyNumberFormat="1" applyFont="1" applyBorder="1" applyAlignment="1">
      <alignment horizontal="right" vertical="center"/>
    </xf>
    <xf numFmtId="165" fontId="29" fillId="0" borderId="12" xfId="0" applyNumberFormat="1" applyFont="1" applyBorder="1" applyAlignment="1" applyProtection="1">
      <alignment horizontal="right" vertical="center"/>
    </xf>
    <xf numFmtId="165" fontId="29" fillId="0" borderId="12" xfId="0" applyNumberFormat="1" applyFont="1" applyBorder="1" applyAlignment="1" applyProtection="1">
      <alignment horizontal="right" vertical="center"/>
      <protection locked="0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165" fontId="30" fillId="0" borderId="12" xfId="0" applyNumberFormat="1" applyFont="1" applyBorder="1" applyAlignment="1" applyProtection="1">
      <alignment horizontal="right" vertical="center"/>
      <protection locked="0"/>
    </xf>
    <xf numFmtId="165" fontId="30" fillId="0" borderId="12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165" fontId="30" fillId="0" borderId="13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11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right" vertical="center" wrapText="1"/>
    </xf>
    <xf numFmtId="165" fontId="25" fillId="0" borderId="12" xfId="0" applyNumberFormat="1" applyFont="1" applyBorder="1" applyAlignment="1">
      <alignment vertical="center" wrapText="1"/>
    </xf>
    <xf numFmtId="0" fontId="25" fillId="0" borderId="0" xfId="0" applyFont="1"/>
    <xf numFmtId="0" fontId="25" fillId="0" borderId="6" xfId="0" applyFont="1" applyBorder="1"/>
    <xf numFmtId="165" fontId="25" fillId="0" borderId="12" xfId="0" applyNumberFormat="1" applyFont="1" applyBorder="1" applyAlignment="1" applyProtection="1">
      <alignment horizontal="right" vertical="center" wrapText="1"/>
      <protection locked="0"/>
    </xf>
    <xf numFmtId="165" fontId="25" fillId="0" borderId="12" xfId="0" applyNumberFormat="1" applyFont="1" applyBorder="1" applyAlignment="1" applyProtection="1">
      <alignment vertical="center" wrapText="1"/>
      <protection locked="0"/>
    </xf>
    <xf numFmtId="165" fontId="25" fillId="0" borderId="12" xfId="0" applyNumberFormat="1" applyFont="1" applyBorder="1" applyAlignment="1">
      <alignment horizontal="center" vertical="center" wrapText="1"/>
    </xf>
    <xf numFmtId="165" fontId="25" fillId="0" borderId="12" xfId="0" applyNumberFormat="1" applyFont="1" applyBorder="1" applyAlignment="1" applyProtection="1">
      <alignment horizontal="right" vertical="center" wrapText="1"/>
    </xf>
    <xf numFmtId="165" fontId="25" fillId="0" borderId="13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right" vertical="center" wrapText="1"/>
    </xf>
    <xf numFmtId="0" fontId="19" fillId="0" borderId="6" xfId="0" applyFont="1" applyBorder="1" applyProtection="1">
      <protection locked="0"/>
    </xf>
    <xf numFmtId="0" fontId="21" fillId="0" borderId="0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vertical="center" wrapText="1"/>
    </xf>
    <xf numFmtId="165" fontId="21" fillId="0" borderId="12" xfId="0" applyNumberFormat="1" applyFont="1" applyBorder="1" applyAlignment="1">
      <alignment horizontal="right" vertical="center"/>
    </xf>
    <xf numFmtId="165" fontId="21" fillId="0" borderId="12" xfId="0" applyNumberFormat="1" applyFont="1" applyBorder="1" applyAlignment="1" applyProtection="1">
      <alignment horizontal="righ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 wrapText="1"/>
    </xf>
    <xf numFmtId="0" fontId="21" fillId="0" borderId="6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65" fontId="19" fillId="0" borderId="0" xfId="0" applyNumberFormat="1" applyFont="1" applyAlignment="1" applyProtection="1">
      <alignment horizontal="right"/>
      <protection locked="0"/>
    </xf>
    <xf numFmtId="0" fontId="21" fillId="0" borderId="8" xfId="0" applyFont="1" applyBorder="1" applyAlignment="1">
      <alignment horizontal="justify" vertical="center"/>
    </xf>
    <xf numFmtId="0" fontId="21" fillId="0" borderId="9" xfId="0" applyFont="1" applyBorder="1" applyAlignment="1">
      <alignment horizontal="justify" vertical="center"/>
    </xf>
    <xf numFmtId="0" fontId="21" fillId="0" borderId="10" xfId="0" applyFont="1" applyBorder="1" applyAlignment="1">
      <alignment horizontal="justify" vertical="center" wrapText="1"/>
    </xf>
    <xf numFmtId="165" fontId="21" fillId="0" borderId="13" xfId="0" applyNumberFormat="1" applyFont="1" applyBorder="1" applyAlignment="1">
      <alignment horizontal="right" vertical="center"/>
    </xf>
    <xf numFmtId="165" fontId="21" fillId="0" borderId="11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/>
    </xf>
    <xf numFmtId="165" fontId="21" fillId="0" borderId="12" xfId="0" applyNumberFormat="1" applyFont="1" applyBorder="1"/>
    <xf numFmtId="165" fontId="21" fillId="0" borderId="0" xfId="0" applyNumberFormat="1" applyFont="1"/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vertical="center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left"/>
    </xf>
    <xf numFmtId="0" fontId="25" fillId="0" borderId="0" xfId="0" applyFont="1" applyAlignment="1">
      <alignment horizontal="justify" vertical="top" wrapText="1"/>
    </xf>
    <xf numFmtId="0" fontId="21" fillId="0" borderId="3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/>
    </xf>
    <xf numFmtId="0" fontId="23" fillId="0" borderId="6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26" fillId="2" borderId="5" xfId="0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165" fontId="22" fillId="0" borderId="12" xfId="0" applyNumberFormat="1" applyFont="1" applyBorder="1" applyAlignment="1">
      <alignment vertical="center"/>
    </xf>
    <xf numFmtId="165" fontId="22" fillId="0" borderId="13" xfId="0" applyNumberFormat="1" applyFont="1" applyBorder="1" applyAlignment="1">
      <alignment vertical="center"/>
    </xf>
    <xf numFmtId="0" fontId="21" fillId="2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justify" vertical="center"/>
    </xf>
    <xf numFmtId="0" fontId="25" fillId="0" borderId="7" xfId="0" applyFont="1" applyBorder="1" applyAlignment="1">
      <alignment horizontal="justify" vertical="center"/>
    </xf>
    <xf numFmtId="0" fontId="26" fillId="0" borderId="0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justify" vertical="center"/>
    </xf>
    <xf numFmtId="0" fontId="25" fillId="0" borderId="10" xfId="0" applyFont="1" applyBorder="1" applyAlignment="1">
      <alignment horizontal="justify" vertical="center"/>
    </xf>
    <xf numFmtId="0" fontId="25" fillId="0" borderId="3" xfId="0" applyFont="1" applyBorder="1" applyAlignment="1">
      <alignment horizontal="justify" vertical="center"/>
    </xf>
    <xf numFmtId="0" fontId="25" fillId="0" borderId="4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4" xfId="0" applyFont="1" applyBorder="1" applyAlignment="1">
      <alignment horizontal="justify" vertical="center" wrapText="1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topLeftCell="A67" zoomScaleNormal="100" zoomScaleSheetLayoutView="100" workbookViewId="0">
      <selection activeCell="G83" sqref="A1:G83"/>
    </sheetView>
  </sheetViews>
  <sheetFormatPr baseColWidth="10" defaultColWidth="0" defaultRowHeight="14.25" zeroHeight="1" x14ac:dyDescent="0.2"/>
  <cols>
    <col min="1" max="1" width="2.7109375" style="125" customWidth="1"/>
    <col min="2" max="2" width="54.7109375" style="125" customWidth="1"/>
    <col min="3" max="4" width="11.42578125" style="125" customWidth="1"/>
    <col min="5" max="5" width="54.7109375" style="125" customWidth="1"/>
    <col min="6" max="7" width="11.42578125" style="125" customWidth="1"/>
    <col min="8" max="8" width="2.7109375" style="125" customWidth="1"/>
    <col min="9" max="12" width="0" style="125" hidden="1" customWidth="1"/>
    <col min="13" max="16384" width="11.42578125" style="125" hidden="1"/>
  </cols>
  <sheetData>
    <row r="1" spans="2:7" x14ac:dyDescent="0.2">
      <c r="B1" s="322" t="s">
        <v>146</v>
      </c>
      <c r="C1" s="322"/>
      <c r="D1" s="322"/>
      <c r="E1" s="322"/>
      <c r="F1" s="322"/>
      <c r="G1" s="322"/>
    </row>
    <row r="2" spans="2:7" x14ac:dyDescent="0.2">
      <c r="B2" s="313" t="s">
        <v>687</v>
      </c>
      <c r="C2" s="314"/>
      <c r="D2" s="314"/>
      <c r="E2" s="314"/>
      <c r="F2" s="314"/>
      <c r="G2" s="315"/>
    </row>
    <row r="3" spans="2:7" x14ac:dyDescent="0.2">
      <c r="B3" s="316" t="s">
        <v>1</v>
      </c>
      <c r="C3" s="317"/>
      <c r="D3" s="317"/>
      <c r="E3" s="317"/>
      <c r="F3" s="317"/>
      <c r="G3" s="318"/>
    </row>
    <row r="4" spans="2:7" x14ac:dyDescent="0.2">
      <c r="B4" s="316" t="s">
        <v>694</v>
      </c>
      <c r="C4" s="317"/>
      <c r="D4" s="317"/>
      <c r="E4" s="317"/>
      <c r="F4" s="317"/>
      <c r="G4" s="318"/>
    </row>
    <row r="5" spans="2:7" x14ac:dyDescent="0.2">
      <c r="B5" s="319" t="s">
        <v>668</v>
      </c>
      <c r="C5" s="320"/>
      <c r="D5" s="320"/>
      <c r="E5" s="320"/>
      <c r="F5" s="320"/>
      <c r="G5" s="321"/>
    </row>
    <row r="6" spans="2:7" s="126" customFormat="1" ht="20.100000000000001" customHeight="1" x14ac:dyDescent="0.15">
      <c r="B6" s="127" t="s">
        <v>192</v>
      </c>
      <c r="C6" s="128">
        <v>2017</v>
      </c>
      <c r="D6" s="128">
        <v>2016</v>
      </c>
      <c r="E6" s="127" t="s">
        <v>678</v>
      </c>
      <c r="F6" s="128">
        <v>2017</v>
      </c>
      <c r="G6" s="128">
        <v>2016</v>
      </c>
    </row>
    <row r="7" spans="2:7" s="126" customFormat="1" ht="13.5" customHeight="1" x14ac:dyDescent="0.15">
      <c r="B7" s="129" t="s">
        <v>4</v>
      </c>
      <c r="C7" s="130"/>
      <c r="D7" s="130"/>
      <c r="E7" s="129" t="s">
        <v>5</v>
      </c>
      <c r="F7" s="131"/>
      <c r="G7" s="131"/>
    </row>
    <row r="8" spans="2:7" s="126" customFormat="1" ht="13.5" customHeight="1" x14ac:dyDescent="0.15">
      <c r="B8" s="132" t="s">
        <v>6</v>
      </c>
      <c r="C8" s="133"/>
      <c r="D8" s="133"/>
      <c r="E8" s="132" t="s">
        <v>7</v>
      </c>
      <c r="F8" s="134"/>
      <c r="G8" s="134"/>
    </row>
    <row r="9" spans="2:7" s="126" customFormat="1" ht="13.5" customHeight="1" x14ac:dyDescent="0.15">
      <c r="B9" s="135" t="s">
        <v>8</v>
      </c>
      <c r="C9" s="134">
        <v>15101.7</v>
      </c>
      <c r="D9" s="134">
        <f>D10+D11+D12+D13+D14+D15+D16</f>
        <v>10115</v>
      </c>
      <c r="E9" s="135" t="s">
        <v>9</v>
      </c>
      <c r="F9" s="134">
        <v>580.9</v>
      </c>
      <c r="G9" s="134">
        <f>G10+G11+G12+G13+G14+G15+G16+G17+G18</f>
        <v>1880.6999999999998</v>
      </c>
    </row>
    <row r="10" spans="2:7" s="126" customFormat="1" ht="13.5" customHeight="1" x14ac:dyDescent="0.15">
      <c r="B10" s="136" t="s">
        <v>10</v>
      </c>
      <c r="C10" s="137"/>
      <c r="D10" s="137"/>
      <c r="E10" s="136" t="s">
        <v>11</v>
      </c>
      <c r="F10" s="137">
        <v>20.3</v>
      </c>
      <c r="G10" s="137">
        <v>691.4</v>
      </c>
    </row>
    <row r="11" spans="2:7" s="126" customFormat="1" ht="13.5" customHeight="1" x14ac:dyDescent="0.15">
      <c r="B11" s="136" t="s">
        <v>12</v>
      </c>
      <c r="C11" s="137">
        <v>8708.2000000000007</v>
      </c>
      <c r="D11" s="137">
        <v>3803.3</v>
      </c>
      <c r="E11" s="136" t="s">
        <v>13</v>
      </c>
      <c r="F11" s="137"/>
      <c r="G11" s="137"/>
    </row>
    <row r="12" spans="2:7" s="126" customFormat="1" ht="13.5" customHeight="1" x14ac:dyDescent="0.15">
      <c r="B12" s="136" t="s">
        <v>14</v>
      </c>
      <c r="C12" s="137"/>
      <c r="D12" s="137"/>
      <c r="E12" s="136" t="s">
        <v>15</v>
      </c>
      <c r="F12" s="137"/>
      <c r="G12" s="137"/>
    </row>
    <row r="13" spans="2:7" s="126" customFormat="1" ht="13.5" customHeight="1" x14ac:dyDescent="0.15">
      <c r="B13" s="136" t="s">
        <v>16</v>
      </c>
      <c r="C13" s="137">
        <v>6393.5</v>
      </c>
      <c r="D13" s="137">
        <v>6311.7</v>
      </c>
      <c r="E13" s="136" t="s">
        <v>17</v>
      </c>
      <c r="F13" s="137"/>
      <c r="G13" s="137"/>
    </row>
    <row r="14" spans="2:7" s="126" customFormat="1" ht="13.5" customHeight="1" x14ac:dyDescent="0.15">
      <c r="B14" s="136" t="s">
        <v>18</v>
      </c>
      <c r="C14" s="137"/>
      <c r="D14" s="137"/>
      <c r="E14" s="136" t="s">
        <v>19</v>
      </c>
      <c r="F14" s="137"/>
      <c r="G14" s="137"/>
    </row>
    <row r="15" spans="2:7" s="126" customFormat="1" ht="13.5" customHeight="1" x14ac:dyDescent="0.15">
      <c r="B15" s="136" t="s">
        <v>20</v>
      </c>
      <c r="C15" s="137"/>
      <c r="D15" s="138"/>
      <c r="E15" s="136" t="s">
        <v>21</v>
      </c>
      <c r="F15" s="137"/>
      <c r="G15" s="137"/>
    </row>
    <row r="16" spans="2:7" s="126" customFormat="1" ht="13.5" customHeight="1" x14ac:dyDescent="0.15">
      <c r="B16" s="136" t="s">
        <v>22</v>
      </c>
      <c r="C16" s="137"/>
      <c r="D16" s="137"/>
      <c r="E16" s="136" t="s">
        <v>23</v>
      </c>
      <c r="F16" s="137">
        <v>522</v>
      </c>
      <c r="G16" s="137">
        <v>625.9</v>
      </c>
    </row>
    <row r="17" spans="2:7" s="126" customFormat="1" ht="13.5" customHeight="1" x14ac:dyDescent="0.15">
      <c r="B17" s="135" t="s">
        <v>24</v>
      </c>
      <c r="C17" s="134">
        <f>C18+C19+C20+C21+C22+C23+C24</f>
        <v>0</v>
      </c>
      <c r="D17" s="134">
        <f>D18+D19+D20+D21+D22+D23+D24</f>
        <v>0</v>
      </c>
      <c r="E17" s="136" t="s">
        <v>25</v>
      </c>
      <c r="F17" s="137">
        <v>38.6</v>
      </c>
      <c r="G17" s="137">
        <v>563.4</v>
      </c>
    </row>
    <row r="18" spans="2:7" s="126" customFormat="1" ht="13.5" customHeight="1" x14ac:dyDescent="0.15">
      <c r="B18" s="136" t="s">
        <v>26</v>
      </c>
      <c r="C18" s="137"/>
      <c r="D18" s="137"/>
      <c r="E18" s="136" t="s">
        <v>27</v>
      </c>
      <c r="F18" s="137"/>
      <c r="G18" s="137"/>
    </row>
    <row r="19" spans="2:7" s="126" customFormat="1" ht="13.5" customHeight="1" x14ac:dyDescent="0.15">
      <c r="B19" s="136" t="s">
        <v>28</v>
      </c>
      <c r="C19" s="137"/>
      <c r="D19" s="137"/>
      <c r="E19" s="135" t="s">
        <v>29</v>
      </c>
      <c r="F19" s="134">
        <f>F20+F21+F22</f>
        <v>0</v>
      </c>
      <c r="G19" s="134">
        <f>G20+G21+G22</f>
        <v>0</v>
      </c>
    </row>
    <row r="20" spans="2:7" s="126" customFormat="1" ht="13.5" customHeight="1" x14ac:dyDescent="0.15">
      <c r="B20" s="136" t="s">
        <v>30</v>
      </c>
      <c r="C20" s="137"/>
      <c r="D20" s="137"/>
      <c r="E20" s="136" t="s">
        <v>31</v>
      </c>
      <c r="F20" s="137"/>
      <c r="G20" s="137"/>
    </row>
    <row r="21" spans="2:7" s="126" customFormat="1" ht="13.5" customHeight="1" x14ac:dyDescent="0.15">
      <c r="B21" s="136" t="s">
        <v>32</v>
      </c>
      <c r="C21" s="137"/>
      <c r="D21" s="137"/>
      <c r="E21" s="136" t="s">
        <v>33</v>
      </c>
      <c r="F21" s="137"/>
      <c r="G21" s="137"/>
    </row>
    <row r="22" spans="2:7" s="126" customFormat="1" ht="13.5" customHeight="1" x14ac:dyDescent="0.15">
      <c r="B22" s="136" t="s">
        <v>34</v>
      </c>
      <c r="C22" s="137"/>
      <c r="D22" s="138"/>
      <c r="E22" s="136" t="s">
        <v>35</v>
      </c>
      <c r="F22" s="137"/>
      <c r="G22" s="137"/>
    </row>
    <row r="23" spans="2:7" s="126" customFormat="1" ht="13.5" customHeight="1" x14ac:dyDescent="0.15">
      <c r="B23" s="136" t="s">
        <v>36</v>
      </c>
      <c r="C23" s="137"/>
      <c r="D23" s="137"/>
      <c r="E23" s="135" t="s">
        <v>37</v>
      </c>
      <c r="F23" s="134">
        <f>F24+F25</f>
        <v>0</v>
      </c>
      <c r="G23" s="134">
        <f>G24+G25</f>
        <v>0</v>
      </c>
    </row>
    <row r="24" spans="2:7" s="126" customFormat="1" ht="13.5" customHeight="1" x14ac:dyDescent="0.15">
      <c r="B24" s="136" t="s">
        <v>38</v>
      </c>
      <c r="C24" s="137"/>
      <c r="D24" s="137"/>
      <c r="E24" s="136" t="s">
        <v>39</v>
      </c>
      <c r="F24" s="137"/>
      <c r="G24" s="137"/>
    </row>
    <row r="25" spans="2:7" s="126" customFormat="1" ht="13.5" customHeight="1" x14ac:dyDescent="0.15">
      <c r="B25" s="135" t="s">
        <v>40</v>
      </c>
      <c r="C25" s="134">
        <f>C26+C27+C28+C29+C30</f>
        <v>0</v>
      </c>
      <c r="D25" s="134">
        <f>D26+D27+D28+D29+D30</f>
        <v>0</v>
      </c>
      <c r="E25" s="136" t="s">
        <v>41</v>
      </c>
      <c r="F25" s="137"/>
      <c r="G25" s="137"/>
    </row>
    <row r="26" spans="2:7" s="126" customFormat="1" ht="13.5" customHeight="1" x14ac:dyDescent="0.15">
      <c r="B26" s="136" t="s">
        <v>42</v>
      </c>
      <c r="C26" s="137"/>
      <c r="D26" s="137"/>
      <c r="E26" s="135" t="s">
        <v>43</v>
      </c>
      <c r="F26" s="137"/>
      <c r="G26" s="137"/>
    </row>
    <row r="27" spans="2:7" s="126" customFormat="1" ht="13.5" customHeight="1" x14ac:dyDescent="0.15">
      <c r="B27" s="136" t="s">
        <v>44</v>
      </c>
      <c r="C27" s="137"/>
      <c r="D27" s="137"/>
      <c r="E27" s="135" t="s">
        <v>45</v>
      </c>
      <c r="F27" s="134">
        <f>F28+F29+F30</f>
        <v>0</v>
      </c>
      <c r="G27" s="134">
        <f>G28+G29+G30</f>
        <v>0</v>
      </c>
    </row>
    <row r="28" spans="2:7" s="126" customFormat="1" ht="13.5" customHeight="1" x14ac:dyDescent="0.15">
      <c r="B28" s="136" t="s">
        <v>46</v>
      </c>
      <c r="C28" s="137"/>
      <c r="D28" s="137"/>
      <c r="E28" s="136" t="s">
        <v>47</v>
      </c>
      <c r="F28" s="137"/>
      <c r="G28" s="137"/>
    </row>
    <row r="29" spans="2:7" s="126" customFormat="1" ht="13.5" customHeight="1" x14ac:dyDescent="0.15">
      <c r="B29" s="136" t="s">
        <v>48</v>
      </c>
      <c r="C29" s="137"/>
      <c r="D29" s="137"/>
      <c r="E29" s="136" t="s">
        <v>49</v>
      </c>
      <c r="F29" s="137"/>
      <c r="G29" s="137"/>
    </row>
    <row r="30" spans="2:7" s="126" customFormat="1" ht="13.5" customHeight="1" x14ac:dyDescent="0.15">
      <c r="B30" s="136" t="s">
        <v>50</v>
      </c>
      <c r="C30" s="137"/>
      <c r="D30" s="137"/>
      <c r="E30" s="136" t="s">
        <v>51</v>
      </c>
      <c r="F30" s="137"/>
      <c r="G30" s="137"/>
    </row>
    <row r="31" spans="2:7" s="126" customFormat="1" ht="13.5" customHeight="1" x14ac:dyDescent="0.15">
      <c r="B31" s="135" t="s">
        <v>52</v>
      </c>
      <c r="C31" s="139">
        <f>C32+C33+C34+C35+C36</f>
        <v>0</v>
      </c>
      <c r="D31" s="139">
        <f>D32+D33+D34+D35+D36</f>
        <v>0</v>
      </c>
      <c r="E31" s="135" t="s">
        <v>53</v>
      </c>
      <c r="F31" s="134">
        <f>F32+F33+F34+F35+F36+F37</f>
        <v>0</v>
      </c>
      <c r="G31" s="134">
        <f>G32+G33+G34+G35+G36+G37</f>
        <v>0</v>
      </c>
    </row>
    <row r="32" spans="2:7" s="126" customFormat="1" ht="13.5" customHeight="1" x14ac:dyDescent="0.15">
      <c r="B32" s="136" t="s">
        <v>54</v>
      </c>
      <c r="C32" s="140"/>
      <c r="D32" s="140"/>
      <c r="E32" s="136" t="s">
        <v>55</v>
      </c>
      <c r="F32" s="137"/>
      <c r="G32" s="137"/>
    </row>
    <row r="33" spans="2:7" s="126" customFormat="1" ht="13.5" customHeight="1" x14ac:dyDescent="0.15">
      <c r="B33" s="136" t="s">
        <v>56</v>
      </c>
      <c r="C33" s="140"/>
      <c r="D33" s="140"/>
      <c r="E33" s="136" t="s">
        <v>57</v>
      </c>
      <c r="F33" s="137"/>
      <c r="G33" s="137"/>
    </row>
    <row r="34" spans="2:7" s="126" customFormat="1" ht="13.5" customHeight="1" x14ac:dyDescent="0.15">
      <c r="B34" s="136" t="s">
        <v>58</v>
      </c>
      <c r="C34" s="140"/>
      <c r="D34" s="140"/>
      <c r="E34" s="136" t="s">
        <v>59</v>
      </c>
      <c r="F34" s="137"/>
      <c r="G34" s="137"/>
    </row>
    <row r="35" spans="2:7" s="126" customFormat="1" ht="13.5" customHeight="1" x14ac:dyDescent="0.15">
      <c r="B35" s="136" t="s">
        <v>60</v>
      </c>
      <c r="C35" s="140"/>
      <c r="D35" s="140"/>
      <c r="E35" s="136" t="s">
        <v>61</v>
      </c>
      <c r="F35" s="137"/>
      <c r="G35" s="137"/>
    </row>
    <row r="36" spans="2:7" s="126" customFormat="1" ht="13.5" customHeight="1" x14ac:dyDescent="0.15">
      <c r="B36" s="136" t="s">
        <v>62</v>
      </c>
      <c r="C36" s="140"/>
      <c r="D36" s="140"/>
      <c r="E36" s="136" t="s">
        <v>63</v>
      </c>
      <c r="F36" s="137"/>
      <c r="G36" s="137"/>
    </row>
    <row r="37" spans="2:7" s="126" customFormat="1" ht="13.5" customHeight="1" x14ac:dyDescent="0.15">
      <c r="B37" s="135" t="s">
        <v>64</v>
      </c>
      <c r="C37" s="140"/>
      <c r="D37" s="140"/>
      <c r="E37" s="136" t="s">
        <v>65</v>
      </c>
      <c r="F37" s="137"/>
      <c r="G37" s="137"/>
    </row>
    <row r="38" spans="2:7" s="126" customFormat="1" ht="13.5" customHeight="1" x14ac:dyDescent="0.15">
      <c r="B38" s="135" t="s">
        <v>66</v>
      </c>
      <c r="C38" s="139">
        <f>C39+C40</f>
        <v>0</v>
      </c>
      <c r="D38" s="139">
        <f>D39+D40</f>
        <v>0</v>
      </c>
      <c r="E38" s="135" t="s">
        <v>67</v>
      </c>
      <c r="F38" s="134">
        <f>F39+F40+F41</f>
        <v>0</v>
      </c>
      <c r="G38" s="134">
        <f>G39+G40+G41</f>
        <v>0</v>
      </c>
    </row>
    <row r="39" spans="2:7" s="126" customFormat="1" ht="13.5" customHeight="1" x14ac:dyDescent="0.15">
      <c r="B39" s="136" t="s">
        <v>68</v>
      </c>
      <c r="C39" s="140"/>
      <c r="D39" s="140"/>
      <c r="E39" s="136" t="s">
        <v>69</v>
      </c>
      <c r="F39" s="137"/>
      <c r="G39" s="137"/>
    </row>
    <row r="40" spans="2:7" s="126" customFormat="1" ht="13.5" customHeight="1" x14ac:dyDescent="0.15">
      <c r="B40" s="136" t="s">
        <v>70</v>
      </c>
      <c r="C40" s="140"/>
      <c r="D40" s="140"/>
      <c r="E40" s="136" t="s">
        <v>71</v>
      </c>
      <c r="F40" s="137"/>
      <c r="G40" s="137"/>
    </row>
    <row r="41" spans="2:7" s="126" customFormat="1" ht="13.5" customHeight="1" x14ac:dyDescent="0.15">
      <c r="B41" s="135" t="s">
        <v>72</v>
      </c>
      <c r="C41" s="139">
        <f>C42+C43+C44+C45</f>
        <v>0</v>
      </c>
      <c r="D41" s="139">
        <f>D42+D43+D44+D45</f>
        <v>0</v>
      </c>
      <c r="E41" s="136" t="s">
        <v>73</v>
      </c>
      <c r="F41" s="137"/>
      <c r="G41" s="137"/>
    </row>
    <row r="42" spans="2:7" s="126" customFormat="1" ht="13.5" customHeight="1" x14ac:dyDescent="0.15">
      <c r="B42" s="136" t="s">
        <v>74</v>
      </c>
      <c r="C42" s="140"/>
      <c r="D42" s="140"/>
      <c r="E42" s="135" t="s">
        <v>75</v>
      </c>
      <c r="F42" s="134">
        <f>F43+F44+F46</f>
        <v>0</v>
      </c>
      <c r="G42" s="134">
        <f>G43+G44+G46</f>
        <v>0</v>
      </c>
    </row>
    <row r="43" spans="2:7" s="126" customFormat="1" ht="13.5" customHeight="1" x14ac:dyDescent="0.15">
      <c r="B43" s="136" t="s">
        <v>76</v>
      </c>
      <c r="C43" s="140"/>
      <c r="D43" s="140"/>
      <c r="E43" s="136" t="s">
        <v>77</v>
      </c>
      <c r="F43" s="137"/>
      <c r="G43" s="137"/>
    </row>
    <row r="44" spans="2:7" s="126" customFormat="1" ht="13.5" customHeight="1" x14ac:dyDescent="0.15">
      <c r="B44" s="136" t="s">
        <v>78</v>
      </c>
      <c r="C44" s="140"/>
      <c r="D44" s="140"/>
      <c r="E44" s="136" t="s">
        <v>79</v>
      </c>
      <c r="F44" s="137"/>
      <c r="G44" s="137"/>
    </row>
    <row r="45" spans="2:7" s="126" customFormat="1" ht="13.5" customHeight="1" x14ac:dyDescent="0.15">
      <c r="B45" s="136" t="s">
        <v>80</v>
      </c>
      <c r="C45" s="140"/>
      <c r="D45" s="140"/>
      <c r="E45" s="136" t="s">
        <v>81</v>
      </c>
      <c r="F45" s="137"/>
      <c r="G45" s="137"/>
    </row>
    <row r="46" spans="2:7" s="126" customFormat="1" ht="13.5" customHeight="1" x14ac:dyDescent="0.15">
      <c r="B46" s="141"/>
      <c r="C46" s="140"/>
      <c r="D46" s="140"/>
      <c r="E46" s="142"/>
      <c r="F46" s="137"/>
      <c r="G46" s="137"/>
    </row>
    <row r="47" spans="2:7" s="126" customFormat="1" ht="13.5" customHeight="1" x14ac:dyDescent="0.15">
      <c r="B47" s="132" t="s">
        <v>82</v>
      </c>
      <c r="C47" s="143">
        <f>C9+C17+C25+C31+C38+C41</f>
        <v>15101.7</v>
      </c>
      <c r="D47" s="143">
        <f>D9+D17+D25+D31+D38+D41</f>
        <v>10115</v>
      </c>
      <c r="E47" s="144" t="s">
        <v>83</v>
      </c>
      <c r="F47" s="145">
        <f>F9+F19+F23+F26+F27+F31+F38+F42</f>
        <v>580.9</v>
      </c>
      <c r="G47" s="145">
        <f>G9+G19+G23+G26+G27+G31+G38+G42</f>
        <v>1880.6999999999998</v>
      </c>
    </row>
    <row r="48" spans="2:7" s="146" customFormat="1" ht="13.5" customHeight="1" x14ac:dyDescent="0.15">
      <c r="B48" s="147"/>
      <c r="C48" s="148"/>
      <c r="D48" s="148"/>
      <c r="E48" s="149"/>
      <c r="F48" s="150"/>
      <c r="G48" s="150"/>
    </row>
    <row r="49" spans="2:7" s="146" customFormat="1" ht="13.5" customHeight="1" x14ac:dyDescent="0.15">
      <c r="B49" s="151"/>
      <c r="C49" s="152"/>
      <c r="D49" s="152"/>
      <c r="E49" s="153"/>
      <c r="F49" s="154"/>
      <c r="G49" s="154"/>
    </row>
    <row r="50" spans="2:7" s="146" customFormat="1" ht="13.5" customHeight="1" x14ac:dyDescent="0.15">
      <c r="B50" s="129" t="s">
        <v>84</v>
      </c>
      <c r="C50" s="155"/>
      <c r="D50" s="155"/>
      <c r="E50" s="156" t="s">
        <v>85</v>
      </c>
      <c r="F50" s="155"/>
      <c r="G50" s="155"/>
    </row>
    <row r="51" spans="2:7" s="126" customFormat="1" ht="13.5" customHeight="1" x14ac:dyDescent="0.15">
      <c r="B51" s="135" t="s">
        <v>86</v>
      </c>
      <c r="C51" s="137"/>
      <c r="D51" s="137"/>
      <c r="E51" s="142" t="s">
        <v>87</v>
      </c>
      <c r="F51" s="137"/>
      <c r="G51" s="137"/>
    </row>
    <row r="52" spans="2:7" s="126" customFormat="1" ht="13.5" customHeight="1" x14ac:dyDescent="0.15">
      <c r="B52" s="135" t="s">
        <v>88</v>
      </c>
      <c r="C52" s="137"/>
      <c r="D52" s="137"/>
      <c r="E52" s="142" t="s">
        <v>89</v>
      </c>
      <c r="F52" s="137"/>
      <c r="G52" s="137"/>
    </row>
    <row r="53" spans="2:7" s="126" customFormat="1" ht="13.5" customHeight="1" x14ac:dyDescent="0.15">
      <c r="B53" s="135" t="s">
        <v>90</v>
      </c>
      <c r="C53" s="137">
        <v>53303.8</v>
      </c>
      <c r="D53" s="137">
        <v>53303.8</v>
      </c>
      <c r="E53" s="142" t="s">
        <v>91</v>
      </c>
      <c r="F53" s="137"/>
      <c r="G53" s="137"/>
    </row>
    <row r="54" spans="2:7" s="126" customFormat="1" ht="13.5" customHeight="1" x14ac:dyDescent="0.15">
      <c r="B54" s="135" t="s">
        <v>92</v>
      </c>
      <c r="C54" s="137">
        <v>11130.8</v>
      </c>
      <c r="D54" s="137">
        <v>11130.8</v>
      </c>
      <c r="E54" s="142" t="s">
        <v>93</v>
      </c>
      <c r="F54" s="137"/>
      <c r="G54" s="137"/>
    </row>
    <row r="55" spans="2:7" s="126" customFormat="1" ht="13.5" customHeight="1" x14ac:dyDescent="0.15">
      <c r="B55" s="135" t="s">
        <v>94</v>
      </c>
      <c r="C55" s="137"/>
      <c r="D55" s="137"/>
      <c r="E55" s="142" t="s">
        <v>95</v>
      </c>
      <c r="F55" s="137"/>
      <c r="G55" s="137"/>
    </row>
    <row r="56" spans="2:7" s="126" customFormat="1" ht="13.5" customHeight="1" x14ac:dyDescent="0.15">
      <c r="B56" s="135" t="s">
        <v>96</v>
      </c>
      <c r="C56" s="137">
        <v>-15175.1</v>
      </c>
      <c r="D56" s="137">
        <v>-14649</v>
      </c>
      <c r="E56" s="142" t="s">
        <v>97</v>
      </c>
      <c r="F56" s="137"/>
      <c r="G56" s="137"/>
    </row>
    <row r="57" spans="2:7" s="126" customFormat="1" ht="13.5" customHeight="1" x14ac:dyDescent="0.15">
      <c r="B57" s="135" t="s">
        <v>98</v>
      </c>
      <c r="C57" s="137"/>
      <c r="D57" s="137"/>
      <c r="E57" s="144"/>
      <c r="F57" s="145"/>
      <c r="G57" s="145"/>
    </row>
    <row r="58" spans="2:7" s="126" customFormat="1" ht="13.5" customHeight="1" x14ac:dyDescent="0.15">
      <c r="B58" s="135" t="s">
        <v>99</v>
      </c>
      <c r="C58" s="137"/>
      <c r="D58" s="137"/>
      <c r="E58" s="144" t="s">
        <v>100</v>
      </c>
      <c r="F58" s="145">
        <f>F51+F52+F53+F54+F55+F56</f>
        <v>0</v>
      </c>
      <c r="G58" s="145">
        <f>G51+G52+G53+G54+G55+G56</f>
        <v>0</v>
      </c>
    </row>
    <row r="59" spans="2:7" s="126" customFormat="1" ht="13.5" customHeight="1" x14ac:dyDescent="0.15">
      <c r="B59" s="135" t="s">
        <v>101</v>
      </c>
      <c r="C59" s="137"/>
      <c r="D59" s="137"/>
      <c r="E59" s="157"/>
      <c r="F59" s="145"/>
      <c r="G59" s="145"/>
    </row>
    <row r="60" spans="2:7" s="126" customFormat="1" ht="13.5" customHeight="1" x14ac:dyDescent="0.15">
      <c r="B60" s="135"/>
      <c r="C60" s="137"/>
      <c r="D60" s="137"/>
      <c r="E60" s="144" t="s">
        <v>102</v>
      </c>
      <c r="F60" s="145">
        <f>F47+F58</f>
        <v>580.9</v>
      </c>
      <c r="G60" s="145">
        <f>G47+G58</f>
        <v>1880.6999999999998</v>
      </c>
    </row>
    <row r="61" spans="2:7" s="126" customFormat="1" ht="13.5" customHeight="1" x14ac:dyDescent="0.15">
      <c r="B61" s="132" t="s">
        <v>103</v>
      </c>
      <c r="C61" s="145">
        <f>C51+C52+C53+C54+C55+C56+C57+C58+C59</f>
        <v>49259.500000000007</v>
      </c>
      <c r="D61" s="145">
        <f>D51+D52+D53+D54+D55+D56+D57+D58+D59</f>
        <v>49785.600000000006</v>
      </c>
      <c r="E61" s="142"/>
      <c r="F61" s="145"/>
      <c r="G61" s="145"/>
    </row>
    <row r="62" spans="2:7" s="126" customFormat="1" ht="13.5" customHeight="1" x14ac:dyDescent="0.15">
      <c r="B62" s="135"/>
      <c r="C62" s="145"/>
      <c r="D62" s="145"/>
      <c r="E62" s="144" t="s">
        <v>104</v>
      </c>
      <c r="F62" s="145"/>
      <c r="G62" s="145"/>
    </row>
    <row r="63" spans="2:7" s="126" customFormat="1" ht="13.5" customHeight="1" x14ac:dyDescent="0.15">
      <c r="B63" s="132" t="s">
        <v>105</v>
      </c>
      <c r="C63" s="145">
        <f>C47+C61</f>
        <v>64361.200000000012</v>
      </c>
      <c r="D63" s="145">
        <f>D47+D61</f>
        <v>59900.600000000006</v>
      </c>
      <c r="E63" s="144"/>
      <c r="F63" s="145"/>
      <c r="G63" s="145"/>
    </row>
    <row r="64" spans="2:7" s="126" customFormat="1" ht="13.5" customHeight="1" x14ac:dyDescent="0.15">
      <c r="B64" s="141"/>
      <c r="C64" s="158"/>
      <c r="D64" s="158"/>
      <c r="E64" s="144" t="s">
        <v>106</v>
      </c>
      <c r="F64" s="145">
        <f>F65+F66+F67</f>
        <v>132.19999999999999</v>
      </c>
      <c r="G64" s="145">
        <f>G65+G66+G67</f>
        <v>132.19999999999999</v>
      </c>
    </row>
    <row r="65" spans="2:7" s="126" customFormat="1" ht="13.5" customHeight="1" x14ac:dyDescent="0.15">
      <c r="B65" s="141"/>
      <c r="C65" s="158"/>
      <c r="D65" s="158"/>
      <c r="E65" s="142" t="s">
        <v>107</v>
      </c>
      <c r="F65" s="137">
        <v>132.19999999999999</v>
      </c>
      <c r="G65" s="137">
        <v>132.19999999999999</v>
      </c>
    </row>
    <row r="66" spans="2:7" s="126" customFormat="1" ht="13.5" customHeight="1" x14ac:dyDescent="0.15">
      <c r="B66" s="141"/>
      <c r="C66" s="158"/>
      <c r="D66" s="158"/>
      <c r="E66" s="142" t="s">
        <v>108</v>
      </c>
      <c r="F66" s="137"/>
      <c r="G66" s="137"/>
    </row>
    <row r="67" spans="2:7" s="126" customFormat="1" ht="13.5" customHeight="1" x14ac:dyDescent="0.15">
      <c r="B67" s="141"/>
      <c r="C67" s="158"/>
      <c r="D67" s="158"/>
      <c r="E67" s="142" t="s">
        <v>109</v>
      </c>
      <c r="F67" s="137"/>
      <c r="G67" s="137"/>
    </row>
    <row r="68" spans="2:7" s="126" customFormat="1" ht="13.5" customHeight="1" x14ac:dyDescent="0.15">
      <c r="B68" s="141"/>
      <c r="C68" s="158"/>
      <c r="D68" s="158"/>
      <c r="E68" s="142"/>
      <c r="F68" s="145"/>
      <c r="G68" s="145"/>
    </row>
    <row r="69" spans="2:7" s="126" customFormat="1" ht="13.5" customHeight="1" x14ac:dyDescent="0.15">
      <c r="B69" s="141"/>
      <c r="C69" s="158"/>
      <c r="D69" s="158"/>
      <c r="E69" s="144" t="s">
        <v>110</v>
      </c>
      <c r="F69" s="145">
        <f>F70+F71+F72+F73+F74</f>
        <v>63648.100000000006</v>
      </c>
      <c r="G69" s="145">
        <f>G70+G71+G72+G73+G74</f>
        <v>57887.700000000004</v>
      </c>
    </row>
    <row r="70" spans="2:7" s="126" customFormat="1" ht="13.5" customHeight="1" x14ac:dyDescent="0.15">
      <c r="B70" s="141"/>
      <c r="C70" s="158"/>
      <c r="D70" s="158"/>
      <c r="E70" s="142" t="s">
        <v>111</v>
      </c>
      <c r="F70" s="137">
        <v>5760.3</v>
      </c>
      <c r="G70" s="137">
        <v>-506.1</v>
      </c>
    </row>
    <row r="71" spans="2:7" s="126" customFormat="1" ht="13.5" customHeight="1" x14ac:dyDescent="0.15">
      <c r="B71" s="141"/>
      <c r="C71" s="158"/>
      <c r="D71" s="158"/>
      <c r="E71" s="142" t="s">
        <v>112</v>
      </c>
      <c r="F71" s="137">
        <v>57887.8</v>
      </c>
      <c r="G71" s="137">
        <v>58393.8</v>
      </c>
    </row>
    <row r="72" spans="2:7" s="126" customFormat="1" ht="13.5" customHeight="1" x14ac:dyDescent="0.15">
      <c r="B72" s="141"/>
      <c r="C72" s="158"/>
      <c r="D72" s="158"/>
      <c r="E72" s="142" t="s">
        <v>113</v>
      </c>
      <c r="F72" s="137"/>
      <c r="G72" s="137"/>
    </row>
    <row r="73" spans="2:7" s="126" customFormat="1" ht="13.5" customHeight="1" x14ac:dyDescent="0.15">
      <c r="B73" s="141"/>
      <c r="C73" s="158"/>
      <c r="D73" s="158"/>
      <c r="E73" s="142" t="s">
        <v>114</v>
      </c>
      <c r="F73" s="137"/>
      <c r="G73" s="137"/>
    </row>
    <row r="74" spans="2:7" s="126" customFormat="1" ht="13.5" customHeight="1" x14ac:dyDescent="0.15">
      <c r="B74" s="141"/>
      <c r="C74" s="158"/>
      <c r="D74" s="158"/>
      <c r="E74" s="142" t="s">
        <v>115</v>
      </c>
      <c r="F74" s="137"/>
      <c r="G74" s="137"/>
    </row>
    <row r="75" spans="2:7" s="126" customFormat="1" ht="13.5" customHeight="1" x14ac:dyDescent="0.15">
      <c r="B75" s="141"/>
      <c r="C75" s="158"/>
      <c r="D75" s="158"/>
      <c r="E75" s="142"/>
      <c r="F75" s="145"/>
      <c r="G75" s="145"/>
    </row>
    <row r="76" spans="2:7" s="126" customFormat="1" ht="13.5" customHeight="1" x14ac:dyDescent="0.15">
      <c r="B76" s="141"/>
      <c r="C76" s="158"/>
      <c r="D76" s="158"/>
      <c r="E76" s="144" t="s">
        <v>116</v>
      </c>
      <c r="F76" s="145">
        <f>F77+F78</f>
        <v>0</v>
      </c>
      <c r="G76" s="145">
        <f>G77+G78</f>
        <v>0</v>
      </c>
    </row>
    <row r="77" spans="2:7" s="126" customFormat="1" ht="13.5" customHeight="1" x14ac:dyDescent="0.15">
      <c r="B77" s="141"/>
      <c r="C77" s="158"/>
      <c r="D77" s="158"/>
      <c r="E77" s="142" t="s">
        <v>117</v>
      </c>
      <c r="F77" s="137"/>
      <c r="G77" s="137"/>
    </row>
    <row r="78" spans="2:7" s="126" customFormat="1" ht="13.5" customHeight="1" x14ac:dyDescent="0.15">
      <c r="B78" s="141"/>
      <c r="C78" s="158"/>
      <c r="D78" s="158"/>
      <c r="E78" s="142" t="s">
        <v>118</v>
      </c>
      <c r="F78" s="137"/>
      <c r="G78" s="137"/>
    </row>
    <row r="79" spans="2:7" s="126" customFormat="1" ht="13.5" customHeight="1" x14ac:dyDescent="0.15">
      <c r="B79" s="141"/>
      <c r="C79" s="158"/>
      <c r="D79" s="158"/>
      <c r="E79" s="142"/>
      <c r="F79" s="145"/>
      <c r="G79" s="145"/>
    </row>
    <row r="80" spans="2:7" s="126" customFormat="1" ht="13.5" customHeight="1" x14ac:dyDescent="0.15">
      <c r="B80" s="141"/>
      <c r="C80" s="158"/>
      <c r="D80" s="158"/>
      <c r="E80" s="144" t="s">
        <v>119</v>
      </c>
      <c r="F80" s="145">
        <f>F64+F69+F76</f>
        <v>63780.3</v>
      </c>
      <c r="G80" s="145">
        <f>G64+G69+G76</f>
        <v>58019.9</v>
      </c>
    </row>
    <row r="81" spans="2:7" s="126" customFormat="1" ht="13.5" customHeight="1" x14ac:dyDescent="0.15">
      <c r="B81" s="141"/>
      <c r="C81" s="158"/>
      <c r="D81" s="158"/>
      <c r="E81" s="142"/>
      <c r="F81" s="145"/>
      <c r="G81" s="145"/>
    </row>
    <row r="82" spans="2:7" s="126" customFormat="1" ht="13.5" customHeight="1" x14ac:dyDescent="0.15">
      <c r="B82" s="141"/>
      <c r="C82" s="158"/>
      <c r="D82" s="158"/>
      <c r="E82" s="144" t="s">
        <v>120</v>
      </c>
      <c r="F82" s="145">
        <f>F60+F80</f>
        <v>64361.200000000004</v>
      </c>
      <c r="G82" s="145">
        <f>G60+G80</f>
        <v>59900.6</v>
      </c>
    </row>
    <row r="83" spans="2:7" s="126" customFormat="1" ht="13.5" customHeight="1" x14ac:dyDescent="0.15">
      <c r="B83" s="159"/>
      <c r="C83" s="148"/>
      <c r="D83" s="148"/>
      <c r="E83" s="160"/>
      <c r="F83" s="150"/>
      <c r="G83" s="150"/>
    </row>
    <row r="84" spans="2:7" x14ac:dyDescent="0.2"/>
  </sheetData>
  <sheetProtection selectLockedCells="1"/>
  <mergeCells count="5">
    <mergeCell ref="B2:G2"/>
    <mergeCell ref="B3:G3"/>
    <mergeCell ref="B4:G4"/>
    <mergeCell ref="B5:G5"/>
    <mergeCell ref="B1:G1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0" zoomScaleNormal="110" workbookViewId="0">
      <selection activeCell="B5" sqref="B5:I5"/>
    </sheetView>
  </sheetViews>
  <sheetFormatPr baseColWidth="10" defaultColWidth="0" defaultRowHeight="14.25" zeroHeight="1" x14ac:dyDescent="0.2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 x14ac:dyDescent="0.25">
      <c r="B1" s="439" t="s">
        <v>620</v>
      </c>
      <c r="C1" s="439"/>
      <c r="D1" s="439"/>
      <c r="E1" s="439"/>
      <c r="F1" s="439"/>
      <c r="G1" s="439"/>
      <c r="H1" s="439"/>
      <c r="I1" s="439"/>
      <c r="J1" s="19"/>
    </row>
    <row r="2" spans="2:10" x14ac:dyDescent="0.2">
      <c r="B2" s="446" t="s">
        <v>689</v>
      </c>
      <c r="C2" s="447"/>
      <c r="D2" s="447"/>
      <c r="E2" s="447"/>
      <c r="F2" s="447"/>
      <c r="G2" s="447"/>
      <c r="H2" s="447"/>
      <c r="I2" s="448"/>
      <c r="J2" s="18"/>
    </row>
    <row r="3" spans="2:10" x14ac:dyDescent="0.2">
      <c r="B3" s="449" t="s">
        <v>425</v>
      </c>
      <c r="C3" s="450"/>
      <c r="D3" s="450"/>
      <c r="E3" s="450"/>
      <c r="F3" s="450"/>
      <c r="G3" s="450"/>
      <c r="H3" s="450"/>
      <c r="I3" s="451"/>
      <c r="J3" s="18"/>
    </row>
    <row r="4" spans="2:10" x14ac:dyDescent="0.2">
      <c r="B4" s="449" t="s">
        <v>2</v>
      </c>
      <c r="C4" s="450"/>
      <c r="D4" s="450"/>
      <c r="E4" s="450"/>
      <c r="F4" s="450"/>
      <c r="G4" s="450"/>
      <c r="H4" s="450"/>
      <c r="I4" s="451"/>
      <c r="J4" s="18"/>
    </row>
    <row r="5" spans="2:10" x14ac:dyDescent="0.2">
      <c r="B5" s="452" t="s">
        <v>426</v>
      </c>
      <c r="C5" s="453"/>
      <c r="D5" s="453"/>
      <c r="E5" s="453"/>
      <c r="F5" s="453"/>
      <c r="G5" s="453"/>
      <c r="H5" s="453"/>
      <c r="I5" s="454"/>
      <c r="J5" s="17"/>
    </row>
    <row r="6" spans="2:10" ht="33" customHeight="1" x14ac:dyDescent="0.2">
      <c r="B6" s="455" t="s">
        <v>427</v>
      </c>
      <c r="C6" s="455"/>
      <c r="D6" s="4" t="s">
        <v>681</v>
      </c>
      <c r="E6" s="4" t="s">
        <v>682</v>
      </c>
      <c r="F6" s="4" t="s">
        <v>683</v>
      </c>
      <c r="G6" s="4" t="s">
        <v>684</v>
      </c>
      <c r="H6" s="4" t="s">
        <v>685</v>
      </c>
      <c r="I6" s="4" t="s">
        <v>686</v>
      </c>
      <c r="J6" s="22"/>
    </row>
    <row r="7" spans="2:10" s="20" customFormat="1" ht="15" customHeight="1" x14ac:dyDescent="0.2">
      <c r="B7" s="440"/>
      <c r="C7" s="441"/>
      <c r="D7" s="24"/>
      <c r="E7" s="24"/>
      <c r="F7" s="24"/>
      <c r="G7" s="24"/>
      <c r="H7" s="24"/>
      <c r="I7" s="24"/>
      <c r="J7" s="21"/>
    </row>
    <row r="8" spans="2:10" s="20" customFormat="1" ht="15" customHeight="1" x14ac:dyDescent="0.2">
      <c r="B8" s="444" t="s">
        <v>621</v>
      </c>
      <c r="C8" s="445"/>
      <c r="D8" s="122">
        <f>SUM(D9:D20)</f>
        <v>0</v>
      </c>
      <c r="E8" s="122">
        <f t="shared" ref="E8:I8" si="0">SUM(E9:E20)</f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 x14ac:dyDescent="0.2">
      <c r="B9" s="27"/>
      <c r="C9" s="91" t="s">
        <v>622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 x14ac:dyDescent="0.2">
      <c r="B10" s="27"/>
      <c r="C10" s="91" t="s">
        <v>623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 x14ac:dyDescent="0.2">
      <c r="B11" s="27"/>
      <c r="C11" s="91" t="s">
        <v>624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 x14ac:dyDescent="0.2">
      <c r="B12" s="27"/>
      <c r="C12" s="91" t="s">
        <v>625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 x14ac:dyDescent="0.2">
      <c r="B13" s="27"/>
      <c r="C13" s="91" t="s">
        <v>626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 x14ac:dyDescent="0.2">
      <c r="B14" s="27"/>
      <c r="C14" s="91" t="s">
        <v>627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 x14ac:dyDescent="0.2">
      <c r="B15" s="27"/>
      <c r="C15" s="91" t="s">
        <v>628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 x14ac:dyDescent="0.2">
      <c r="B16" s="27"/>
      <c r="C16" s="91" t="s">
        <v>629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 x14ac:dyDescent="0.2">
      <c r="B17" s="27"/>
      <c r="C17" s="91" t="s">
        <v>630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 x14ac:dyDescent="0.2">
      <c r="B18" s="27"/>
      <c r="C18" s="91" t="s">
        <v>631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 x14ac:dyDescent="0.2">
      <c r="B19" s="27"/>
      <c r="C19" s="91" t="s">
        <v>632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 x14ac:dyDescent="0.2">
      <c r="B20" s="27"/>
      <c r="C20" s="91" t="s">
        <v>633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 x14ac:dyDescent="0.2">
      <c r="B21" s="442"/>
      <c r="C21" s="443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 x14ac:dyDescent="0.2">
      <c r="B22" s="444" t="s">
        <v>634</v>
      </c>
      <c r="C22" s="445"/>
      <c r="D22" s="122">
        <f>SUM(D23:D27)</f>
        <v>0</v>
      </c>
      <c r="E22" s="122">
        <f t="shared" ref="E22:I22" si="1">SUM(E23:E27)</f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 x14ac:dyDescent="0.2">
      <c r="B23" s="27"/>
      <c r="C23" s="91" t="s">
        <v>635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 x14ac:dyDescent="0.2">
      <c r="B24" s="27"/>
      <c r="C24" s="29" t="s">
        <v>636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 x14ac:dyDescent="0.2">
      <c r="B25" s="27"/>
      <c r="C25" s="29" t="s">
        <v>637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 x14ac:dyDescent="0.2">
      <c r="B26" s="27"/>
      <c r="C26" s="29" t="s">
        <v>638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 x14ac:dyDescent="0.2">
      <c r="B27" s="27"/>
      <c r="C27" s="29" t="s">
        <v>639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 x14ac:dyDescent="0.2">
      <c r="B28" s="442"/>
      <c r="C28" s="443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 x14ac:dyDescent="0.2">
      <c r="B29" s="444" t="s">
        <v>640</v>
      </c>
      <c r="C29" s="445"/>
      <c r="D29" s="122">
        <f>D30</f>
        <v>0</v>
      </c>
      <c r="E29" s="122">
        <f t="shared" ref="E29:I29" si="2">E30</f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 x14ac:dyDescent="0.2">
      <c r="B30" s="27"/>
      <c r="C30" s="29" t="s">
        <v>641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 x14ac:dyDescent="0.2">
      <c r="B31" s="442"/>
      <c r="C31" s="443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 x14ac:dyDescent="0.2">
      <c r="B32" s="444" t="s">
        <v>642</v>
      </c>
      <c r="C32" s="445"/>
      <c r="D32" s="122">
        <f>D8+D22+D29</f>
        <v>0</v>
      </c>
      <c r="E32" s="122">
        <f t="shared" ref="E32:I32" si="3">E8+E22+E29</f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 x14ac:dyDescent="0.2">
      <c r="B33" s="442"/>
      <c r="C33" s="443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 x14ac:dyDescent="0.2">
      <c r="B34" s="27"/>
      <c r="C34" s="28" t="s">
        <v>276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 x14ac:dyDescent="0.2">
      <c r="B35" s="27"/>
      <c r="C35" s="29" t="s">
        <v>433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 x14ac:dyDescent="0.2">
      <c r="B36" s="27"/>
      <c r="C36" s="29" t="s">
        <v>434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 x14ac:dyDescent="0.2">
      <c r="B37" s="27"/>
      <c r="C37" s="28" t="s">
        <v>435</v>
      </c>
      <c r="D37" s="122">
        <f>D35+D36</f>
        <v>0</v>
      </c>
      <c r="E37" s="122">
        <f t="shared" ref="E37:I37" si="4">E35+E36</f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 x14ac:dyDescent="0.2">
      <c r="B38" s="437"/>
      <c r="C38" s="438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 x14ac:dyDescent="0.2"/>
    <row r="40" spans="2:10" s="20" customFormat="1" hidden="1" x14ac:dyDescent="0.2"/>
    <row r="41" spans="2:10" s="20" customFormat="1" hidden="1" x14ac:dyDescent="0.2"/>
    <row r="42" spans="2:10" s="20" customFormat="1" hidden="1" x14ac:dyDescent="0.2"/>
    <row r="43" spans="2:10" s="20" customFormat="1" hidden="1" x14ac:dyDescent="0.2"/>
    <row r="44" spans="2:10" s="20" customFormat="1" hidden="1" x14ac:dyDescent="0.2"/>
    <row r="45" spans="2:10" s="20" customFormat="1" hidden="1" x14ac:dyDescent="0.2"/>
    <row r="46" spans="2:10" s="20" customFormat="1" hidden="1" x14ac:dyDescent="0.2"/>
    <row r="47" spans="2:10" s="20" customFormat="1" hidden="1" x14ac:dyDescent="0.2"/>
    <row r="48" spans="2:10" s="20" customFormat="1" hidden="1" x14ac:dyDescent="0.2"/>
    <row r="49" hidden="1" x14ac:dyDescent="0.2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B3" sqref="B3:I3"/>
    </sheetView>
  </sheetViews>
  <sheetFormatPr baseColWidth="10" defaultColWidth="0" defaultRowHeight="15" zeroHeight="1" x14ac:dyDescent="0.25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x14ac:dyDescent="0.25">
      <c r="B1" s="460" t="s">
        <v>644</v>
      </c>
      <c r="C1" s="460"/>
      <c r="D1" s="460"/>
      <c r="E1" s="460"/>
      <c r="F1" s="460"/>
      <c r="G1" s="460"/>
      <c r="H1" s="460"/>
      <c r="I1" s="460"/>
    </row>
    <row r="2" spans="2:9" x14ac:dyDescent="0.25">
      <c r="B2" s="461" t="s">
        <v>687</v>
      </c>
      <c r="C2" s="462"/>
      <c r="D2" s="462"/>
      <c r="E2" s="462"/>
      <c r="F2" s="462"/>
      <c r="G2" s="462"/>
      <c r="H2" s="462"/>
      <c r="I2" s="463"/>
    </row>
    <row r="3" spans="2:9" x14ac:dyDescent="0.25">
      <c r="B3" s="449" t="s">
        <v>436</v>
      </c>
      <c r="C3" s="450"/>
      <c r="D3" s="450"/>
      <c r="E3" s="450"/>
      <c r="F3" s="450"/>
      <c r="G3" s="450"/>
      <c r="H3" s="450"/>
      <c r="I3" s="451"/>
    </row>
    <row r="4" spans="2:9" x14ac:dyDescent="0.25">
      <c r="B4" s="449" t="s">
        <v>670</v>
      </c>
      <c r="C4" s="450"/>
      <c r="D4" s="450"/>
      <c r="E4" s="450"/>
      <c r="F4" s="450"/>
      <c r="G4" s="450"/>
      <c r="H4" s="450"/>
      <c r="I4" s="451"/>
    </row>
    <row r="5" spans="2:9" x14ac:dyDescent="0.25">
      <c r="B5" s="452" t="s">
        <v>437</v>
      </c>
      <c r="C5" s="453"/>
      <c r="D5" s="453"/>
      <c r="E5" s="453"/>
      <c r="F5" s="453"/>
      <c r="G5" s="453"/>
      <c r="H5" s="453"/>
      <c r="I5" s="454"/>
    </row>
    <row r="6" spans="2:9" ht="24.75" x14ac:dyDescent="0.25">
      <c r="B6" s="455" t="s">
        <v>427</v>
      </c>
      <c r="C6" s="455"/>
      <c r="D6" s="92" t="s">
        <v>643</v>
      </c>
      <c r="E6" s="92" t="s">
        <v>428</v>
      </c>
      <c r="F6" s="92" t="s">
        <v>429</v>
      </c>
      <c r="G6" s="92" t="s">
        <v>430</v>
      </c>
      <c r="H6" s="92" t="s">
        <v>431</v>
      </c>
      <c r="I6" s="92" t="s">
        <v>432</v>
      </c>
    </row>
    <row r="7" spans="2:9" ht="15" customHeight="1" x14ac:dyDescent="0.25">
      <c r="B7" s="456" t="s">
        <v>645</v>
      </c>
      <c r="C7" s="457"/>
      <c r="D7" s="121">
        <f>SUM(D8:D16)</f>
        <v>0</v>
      </c>
      <c r="E7" s="121">
        <f t="shared" ref="E7:I7" si="0">SUM(E8:E16)</f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 x14ac:dyDescent="0.25">
      <c r="B8" s="7"/>
      <c r="C8" s="93" t="s">
        <v>646</v>
      </c>
      <c r="D8" s="108"/>
      <c r="E8" s="108"/>
      <c r="F8" s="108"/>
      <c r="G8" s="108"/>
      <c r="H8" s="108"/>
      <c r="I8" s="108"/>
    </row>
    <row r="9" spans="2:9" ht="15" customHeight="1" x14ac:dyDescent="0.25">
      <c r="B9" s="7"/>
      <c r="C9" s="93" t="s">
        <v>647</v>
      </c>
      <c r="D9" s="108"/>
      <c r="E9" s="108"/>
      <c r="F9" s="108"/>
      <c r="G9" s="108"/>
      <c r="H9" s="108"/>
      <c r="I9" s="108"/>
    </row>
    <row r="10" spans="2:9" ht="15" customHeight="1" x14ac:dyDescent="0.25">
      <c r="B10" s="7"/>
      <c r="C10" s="93" t="s">
        <v>648</v>
      </c>
      <c r="D10" s="108"/>
      <c r="E10" s="108"/>
      <c r="F10" s="108"/>
      <c r="G10" s="108"/>
      <c r="H10" s="108"/>
      <c r="I10" s="108"/>
    </row>
    <row r="11" spans="2:9" ht="15" customHeight="1" x14ac:dyDescent="0.25">
      <c r="B11" s="7"/>
      <c r="C11" s="93" t="s">
        <v>649</v>
      </c>
      <c r="D11" s="108"/>
      <c r="E11" s="108"/>
      <c r="F11" s="108"/>
      <c r="G11" s="108"/>
      <c r="H11" s="108"/>
      <c r="I11" s="108"/>
    </row>
    <row r="12" spans="2:9" ht="15" customHeight="1" x14ac:dyDescent="0.25">
      <c r="B12" s="7"/>
      <c r="C12" s="93" t="s">
        <v>650</v>
      </c>
      <c r="D12" s="108"/>
      <c r="E12" s="108"/>
      <c r="F12" s="108"/>
      <c r="G12" s="108"/>
      <c r="H12" s="108"/>
      <c r="I12" s="108"/>
    </row>
    <row r="13" spans="2:9" ht="15" customHeight="1" x14ac:dyDescent="0.25">
      <c r="B13" s="7"/>
      <c r="C13" s="93" t="s">
        <v>651</v>
      </c>
      <c r="D13" s="108"/>
      <c r="E13" s="108"/>
      <c r="F13" s="108"/>
      <c r="G13" s="108"/>
      <c r="H13" s="108"/>
      <c r="I13" s="108"/>
    </row>
    <row r="14" spans="2:9" ht="15" customHeight="1" x14ac:dyDescent="0.25">
      <c r="B14" s="7"/>
      <c r="C14" s="93" t="s">
        <v>652</v>
      </c>
      <c r="D14" s="108"/>
      <c r="E14" s="108"/>
      <c r="F14" s="108"/>
      <c r="G14" s="108"/>
      <c r="H14" s="108"/>
      <c r="I14" s="108"/>
    </row>
    <row r="15" spans="2:9" ht="15" customHeight="1" x14ac:dyDescent="0.25">
      <c r="B15" s="7"/>
      <c r="C15" s="93" t="s">
        <v>653</v>
      </c>
      <c r="D15" s="108"/>
      <c r="E15" s="108"/>
      <c r="F15" s="108"/>
      <c r="G15" s="108"/>
      <c r="H15" s="108"/>
      <c r="I15" s="108"/>
    </row>
    <row r="16" spans="2:9" ht="15" customHeight="1" x14ac:dyDescent="0.25">
      <c r="B16" s="7"/>
      <c r="C16" s="93" t="s">
        <v>654</v>
      </c>
      <c r="D16" s="108"/>
      <c r="E16" s="108"/>
      <c r="F16" s="108"/>
      <c r="G16" s="108"/>
      <c r="H16" s="108"/>
      <c r="I16" s="108"/>
    </row>
    <row r="17" spans="2:9" ht="15" customHeight="1" x14ac:dyDescent="0.25">
      <c r="B17" s="6"/>
      <c r="C17" s="5"/>
      <c r="D17" s="111"/>
      <c r="E17" s="111"/>
      <c r="F17" s="111"/>
      <c r="G17" s="111"/>
      <c r="H17" s="111"/>
      <c r="I17" s="111"/>
    </row>
    <row r="18" spans="2:9" ht="15" customHeight="1" x14ac:dyDescent="0.25">
      <c r="B18" s="458" t="s">
        <v>655</v>
      </c>
      <c r="C18" s="459"/>
      <c r="D18" s="120">
        <f>SUM(D19:D27)</f>
        <v>0</v>
      </c>
      <c r="E18" s="120">
        <f t="shared" ref="E18:I18" si="1">SUM(E19:E27)</f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 x14ac:dyDescent="0.25">
      <c r="B19" s="7"/>
      <c r="C19" s="93" t="s">
        <v>646</v>
      </c>
      <c r="D19" s="108"/>
      <c r="E19" s="108"/>
      <c r="F19" s="108"/>
      <c r="G19" s="108"/>
      <c r="H19" s="108"/>
      <c r="I19" s="108"/>
    </row>
    <row r="20" spans="2:9" ht="15" customHeight="1" x14ac:dyDescent="0.25">
      <c r="B20" s="7"/>
      <c r="C20" s="93" t="s">
        <v>647</v>
      </c>
      <c r="D20" s="108"/>
      <c r="E20" s="108"/>
      <c r="F20" s="108"/>
      <c r="G20" s="108"/>
      <c r="H20" s="108"/>
      <c r="I20" s="108"/>
    </row>
    <row r="21" spans="2:9" ht="15" customHeight="1" x14ac:dyDescent="0.25">
      <c r="B21" s="7"/>
      <c r="C21" s="93" t="s">
        <v>648</v>
      </c>
      <c r="D21" s="108"/>
      <c r="E21" s="108"/>
      <c r="F21" s="108"/>
      <c r="G21" s="108"/>
      <c r="H21" s="108"/>
      <c r="I21" s="108"/>
    </row>
    <row r="22" spans="2:9" ht="15" customHeight="1" x14ac:dyDescent="0.25">
      <c r="B22" s="7"/>
      <c r="C22" s="93" t="s">
        <v>649</v>
      </c>
      <c r="D22" s="108"/>
      <c r="E22" s="108"/>
      <c r="F22" s="108"/>
      <c r="G22" s="108"/>
      <c r="H22" s="108"/>
      <c r="I22" s="108"/>
    </row>
    <row r="23" spans="2:9" ht="15" customHeight="1" x14ac:dyDescent="0.25">
      <c r="B23" s="7"/>
      <c r="C23" s="93" t="s">
        <v>650</v>
      </c>
      <c r="D23" s="108"/>
      <c r="E23" s="108"/>
      <c r="F23" s="108"/>
      <c r="G23" s="108"/>
      <c r="H23" s="108"/>
      <c r="I23" s="108"/>
    </row>
    <row r="24" spans="2:9" ht="15" customHeight="1" x14ac:dyDescent="0.25">
      <c r="B24" s="7"/>
      <c r="C24" s="93" t="s">
        <v>651</v>
      </c>
      <c r="D24" s="108"/>
      <c r="E24" s="108"/>
      <c r="F24" s="108"/>
      <c r="G24" s="108"/>
      <c r="H24" s="108"/>
      <c r="I24" s="108"/>
    </row>
    <row r="25" spans="2:9" ht="15" customHeight="1" x14ac:dyDescent="0.25">
      <c r="B25" s="7"/>
      <c r="C25" s="93" t="s">
        <v>652</v>
      </c>
      <c r="D25" s="108"/>
      <c r="E25" s="108"/>
      <c r="F25" s="108"/>
      <c r="G25" s="108"/>
      <c r="H25" s="108"/>
      <c r="I25" s="108"/>
    </row>
    <row r="26" spans="2:9" ht="15" customHeight="1" x14ac:dyDescent="0.25">
      <c r="B26" s="7"/>
      <c r="C26" s="93" t="s">
        <v>656</v>
      </c>
      <c r="D26" s="108"/>
      <c r="E26" s="108"/>
      <c r="F26" s="108"/>
      <c r="G26" s="108"/>
      <c r="H26" s="108"/>
      <c r="I26" s="108"/>
    </row>
    <row r="27" spans="2:9" ht="15" customHeight="1" x14ac:dyDescent="0.25">
      <c r="B27" s="7"/>
      <c r="C27" s="93" t="s">
        <v>654</v>
      </c>
      <c r="D27" s="108"/>
      <c r="E27" s="108"/>
      <c r="F27" s="108"/>
      <c r="G27" s="108"/>
      <c r="H27" s="108"/>
      <c r="I27" s="108"/>
    </row>
    <row r="28" spans="2:9" ht="15" customHeight="1" x14ac:dyDescent="0.25">
      <c r="B28" s="6"/>
      <c r="C28" s="5"/>
      <c r="D28" s="110"/>
      <c r="E28" s="110"/>
      <c r="F28" s="110"/>
      <c r="G28" s="110"/>
      <c r="H28" s="110"/>
      <c r="I28" s="110"/>
    </row>
    <row r="29" spans="2:9" ht="15" customHeight="1" x14ac:dyDescent="0.25">
      <c r="B29" s="458" t="s">
        <v>657</v>
      </c>
      <c r="C29" s="459"/>
      <c r="D29" s="120">
        <f>D7+D18</f>
        <v>0</v>
      </c>
      <c r="E29" s="120">
        <f t="shared" ref="E29:I29" si="2">E7+E18</f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 x14ac:dyDescent="0.25">
      <c r="B30" s="14"/>
      <c r="C30" s="15"/>
      <c r="D30" s="109"/>
      <c r="E30" s="109"/>
      <c r="F30" s="109"/>
      <c r="G30" s="109"/>
      <c r="H30" s="109"/>
      <c r="I30" s="109"/>
    </row>
    <row r="31" spans="2:9" ht="15" customHeight="1" x14ac:dyDescent="0.25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B3" sqref="B3:I3"/>
    </sheetView>
  </sheetViews>
  <sheetFormatPr baseColWidth="10" defaultColWidth="0" defaultRowHeight="14.25" zeroHeight="1" x14ac:dyDescent="0.2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 x14ac:dyDescent="0.25">
      <c r="B1" s="439" t="s">
        <v>658</v>
      </c>
      <c r="C1" s="439"/>
      <c r="D1" s="439"/>
      <c r="E1" s="439"/>
      <c r="F1" s="439"/>
      <c r="G1" s="439"/>
      <c r="H1" s="439"/>
      <c r="I1" s="439"/>
    </row>
    <row r="2" spans="2:9" ht="14.1" customHeight="1" x14ac:dyDescent="0.2">
      <c r="B2" s="461" t="s">
        <v>690</v>
      </c>
      <c r="C2" s="462"/>
      <c r="D2" s="462"/>
      <c r="E2" s="462"/>
      <c r="F2" s="462"/>
      <c r="G2" s="462"/>
      <c r="H2" s="462"/>
      <c r="I2" s="463"/>
    </row>
    <row r="3" spans="2:9" ht="14.1" customHeight="1" x14ac:dyDescent="0.2">
      <c r="B3" s="449" t="s">
        <v>438</v>
      </c>
      <c r="C3" s="450"/>
      <c r="D3" s="450"/>
      <c r="E3" s="450"/>
      <c r="F3" s="450"/>
      <c r="G3" s="450"/>
      <c r="H3" s="450"/>
      <c r="I3" s="451"/>
    </row>
    <row r="4" spans="2:9" ht="14.1" customHeight="1" x14ac:dyDescent="0.2">
      <c r="B4" s="452" t="s">
        <v>672</v>
      </c>
      <c r="C4" s="453"/>
      <c r="D4" s="453"/>
      <c r="E4" s="453"/>
      <c r="F4" s="453"/>
      <c r="G4" s="453"/>
      <c r="H4" s="453"/>
      <c r="I4" s="454"/>
    </row>
    <row r="5" spans="2:9" ht="20.100000000000001" customHeight="1" x14ac:dyDescent="0.2">
      <c r="B5" s="455" t="s">
        <v>427</v>
      </c>
      <c r="C5" s="455"/>
      <c r="D5" s="92" t="s">
        <v>439</v>
      </c>
      <c r="E5" s="92" t="s">
        <v>440</v>
      </c>
      <c r="F5" s="92" t="s">
        <v>441</v>
      </c>
      <c r="G5" s="92" t="s">
        <v>442</v>
      </c>
      <c r="H5" s="92" t="s">
        <v>443</v>
      </c>
      <c r="I5" s="92" t="s">
        <v>444</v>
      </c>
    </row>
    <row r="6" spans="2:9" ht="8.1" customHeight="1" x14ac:dyDescent="0.2">
      <c r="B6" s="25"/>
      <c r="C6" s="26"/>
      <c r="D6" s="23"/>
      <c r="E6" s="23"/>
      <c r="F6" s="23"/>
      <c r="G6" s="23"/>
      <c r="H6" s="23"/>
      <c r="I6" s="23"/>
    </row>
    <row r="7" spans="2:9" ht="15" customHeight="1" x14ac:dyDescent="0.2">
      <c r="B7" s="444" t="s">
        <v>659</v>
      </c>
      <c r="C7" s="445"/>
      <c r="D7" s="122">
        <f>SUM(D8:D19)</f>
        <v>0</v>
      </c>
      <c r="E7" s="122">
        <f t="shared" ref="E7:I7" si="0">SUM(E8:E19)</f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 x14ac:dyDescent="0.2">
      <c r="B8" s="27"/>
      <c r="C8" s="95" t="s">
        <v>622</v>
      </c>
      <c r="D8" s="115"/>
      <c r="E8" s="115"/>
      <c r="F8" s="115"/>
      <c r="G8" s="115"/>
      <c r="H8" s="115"/>
      <c r="I8" s="115"/>
    </row>
    <row r="9" spans="2:9" ht="15" customHeight="1" x14ac:dyDescent="0.2">
      <c r="B9" s="27"/>
      <c r="C9" s="95" t="s">
        <v>623</v>
      </c>
      <c r="D9" s="115"/>
      <c r="E9" s="115"/>
      <c r="F9" s="115"/>
      <c r="G9" s="115"/>
      <c r="H9" s="115"/>
      <c r="I9" s="115"/>
    </row>
    <row r="10" spans="2:9" ht="15" customHeight="1" x14ac:dyDescent="0.2">
      <c r="B10" s="27"/>
      <c r="C10" s="95" t="s">
        <v>624</v>
      </c>
      <c r="D10" s="115"/>
      <c r="E10" s="115"/>
      <c r="F10" s="115"/>
      <c r="G10" s="115"/>
      <c r="H10" s="115"/>
      <c r="I10" s="115"/>
    </row>
    <row r="11" spans="2:9" ht="15" customHeight="1" x14ac:dyDescent="0.2">
      <c r="B11" s="27"/>
      <c r="C11" s="95" t="s">
        <v>625</v>
      </c>
      <c r="D11" s="115"/>
      <c r="E11" s="115"/>
      <c r="F11" s="115"/>
      <c r="G11" s="115"/>
      <c r="H11" s="115"/>
      <c r="I11" s="115"/>
    </row>
    <row r="12" spans="2:9" ht="15" customHeight="1" x14ac:dyDescent="0.2">
      <c r="B12" s="27"/>
      <c r="C12" s="95" t="s">
        <v>626</v>
      </c>
      <c r="D12" s="115"/>
      <c r="E12" s="115"/>
      <c r="F12" s="115"/>
      <c r="G12" s="115"/>
      <c r="H12" s="115"/>
      <c r="I12" s="115"/>
    </row>
    <row r="13" spans="2:9" ht="15" customHeight="1" x14ac:dyDescent="0.2">
      <c r="B13" s="27"/>
      <c r="C13" s="95" t="s">
        <v>627</v>
      </c>
      <c r="D13" s="115"/>
      <c r="E13" s="115"/>
      <c r="F13" s="115"/>
      <c r="G13" s="115"/>
      <c r="H13" s="115"/>
      <c r="I13" s="115"/>
    </row>
    <row r="14" spans="2:9" ht="15" customHeight="1" x14ac:dyDescent="0.2">
      <c r="B14" s="27"/>
      <c r="C14" s="95" t="s">
        <v>628</v>
      </c>
      <c r="D14" s="115"/>
      <c r="E14" s="115"/>
      <c r="F14" s="115"/>
      <c r="G14" s="115"/>
      <c r="H14" s="115"/>
      <c r="I14" s="115"/>
    </row>
    <row r="15" spans="2:9" ht="15" customHeight="1" x14ac:dyDescent="0.2">
      <c r="B15" s="27"/>
      <c r="C15" s="95" t="s">
        <v>629</v>
      </c>
      <c r="D15" s="115"/>
      <c r="E15" s="115"/>
      <c r="F15" s="115"/>
      <c r="G15" s="115"/>
      <c r="H15" s="115"/>
      <c r="I15" s="115"/>
    </row>
    <row r="16" spans="2:9" ht="15" customHeight="1" x14ac:dyDescent="0.2">
      <c r="B16" s="27"/>
      <c r="C16" s="95" t="s">
        <v>630</v>
      </c>
      <c r="D16" s="115"/>
      <c r="E16" s="115"/>
      <c r="F16" s="115"/>
      <c r="G16" s="115"/>
      <c r="H16" s="115"/>
      <c r="I16" s="115"/>
    </row>
    <row r="17" spans="2:9" ht="15" customHeight="1" x14ac:dyDescent="0.2">
      <c r="B17" s="27"/>
      <c r="C17" s="95" t="s">
        <v>660</v>
      </c>
      <c r="D17" s="115"/>
      <c r="E17" s="115"/>
      <c r="F17" s="115"/>
      <c r="G17" s="115"/>
      <c r="H17" s="115"/>
      <c r="I17" s="115"/>
    </row>
    <row r="18" spans="2:9" ht="15" customHeight="1" x14ac:dyDescent="0.2">
      <c r="B18" s="27"/>
      <c r="C18" s="95" t="s">
        <v>632</v>
      </c>
      <c r="D18" s="115"/>
      <c r="E18" s="115"/>
      <c r="F18" s="115"/>
      <c r="G18" s="115"/>
      <c r="H18" s="115"/>
      <c r="I18" s="115"/>
    </row>
    <row r="19" spans="2:9" ht="15" customHeight="1" x14ac:dyDescent="0.2">
      <c r="B19" s="27"/>
      <c r="C19" s="95" t="s">
        <v>633</v>
      </c>
      <c r="D19" s="115"/>
      <c r="E19" s="115"/>
      <c r="F19" s="115"/>
      <c r="G19" s="115"/>
      <c r="H19" s="115"/>
      <c r="I19" s="115"/>
    </row>
    <row r="20" spans="2:9" ht="8.1" customHeight="1" x14ac:dyDescent="0.2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 x14ac:dyDescent="0.2">
      <c r="B21" s="444" t="s">
        <v>661</v>
      </c>
      <c r="C21" s="445"/>
      <c r="D21" s="122">
        <f>SUM(D22:D26)</f>
        <v>0</v>
      </c>
      <c r="E21" s="122">
        <f t="shared" ref="E21:I21" si="1">SUM(E22:E26)</f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 x14ac:dyDescent="0.2">
      <c r="B22" s="27"/>
      <c r="C22" s="95" t="s">
        <v>635</v>
      </c>
      <c r="D22" s="115"/>
      <c r="E22" s="115"/>
      <c r="F22" s="115"/>
      <c r="G22" s="115"/>
      <c r="H22" s="115"/>
      <c r="I22" s="115"/>
    </row>
    <row r="23" spans="2:9" ht="15" customHeight="1" x14ac:dyDescent="0.2">
      <c r="B23" s="27"/>
      <c r="C23" s="95" t="s">
        <v>636</v>
      </c>
      <c r="D23" s="115"/>
      <c r="E23" s="115"/>
      <c r="F23" s="115"/>
      <c r="G23" s="115"/>
      <c r="H23" s="115"/>
      <c r="I23" s="115"/>
    </row>
    <row r="24" spans="2:9" ht="15" customHeight="1" x14ac:dyDescent="0.2">
      <c r="B24" s="27"/>
      <c r="C24" s="95" t="s">
        <v>637</v>
      </c>
      <c r="D24" s="115"/>
      <c r="E24" s="115"/>
      <c r="F24" s="115"/>
      <c r="G24" s="115"/>
      <c r="H24" s="115"/>
      <c r="I24" s="115"/>
    </row>
    <row r="25" spans="2:9" ht="15" customHeight="1" x14ac:dyDescent="0.2">
      <c r="B25" s="27"/>
      <c r="C25" s="95" t="s">
        <v>638</v>
      </c>
      <c r="D25" s="115"/>
      <c r="E25" s="115"/>
      <c r="F25" s="115"/>
      <c r="G25" s="115"/>
      <c r="H25" s="115"/>
      <c r="I25" s="115"/>
    </row>
    <row r="26" spans="2:9" ht="15" customHeight="1" x14ac:dyDescent="0.2">
      <c r="B26" s="27"/>
      <c r="C26" s="95" t="s">
        <v>639</v>
      </c>
      <c r="D26" s="115"/>
      <c r="E26" s="115"/>
      <c r="F26" s="115"/>
      <c r="G26" s="115"/>
      <c r="H26" s="115"/>
      <c r="I26" s="115"/>
    </row>
    <row r="27" spans="2:9" ht="8.1" customHeight="1" x14ac:dyDescent="0.2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 x14ac:dyDescent="0.2">
      <c r="B28" s="444" t="s">
        <v>662</v>
      </c>
      <c r="C28" s="445"/>
      <c r="D28" s="122">
        <f>D29</f>
        <v>0</v>
      </c>
      <c r="E28" s="122">
        <f t="shared" ref="E28:I28" si="2">E29</f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 x14ac:dyDescent="0.2">
      <c r="B29" s="27"/>
      <c r="C29" s="95" t="s">
        <v>274</v>
      </c>
      <c r="D29" s="115"/>
      <c r="E29" s="115"/>
      <c r="F29" s="115"/>
      <c r="G29" s="115"/>
      <c r="H29" s="115"/>
      <c r="I29" s="115"/>
    </row>
    <row r="30" spans="2:9" ht="8.1" customHeight="1" x14ac:dyDescent="0.2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 x14ac:dyDescent="0.2">
      <c r="B31" s="444" t="s">
        <v>663</v>
      </c>
      <c r="C31" s="445"/>
      <c r="D31" s="122">
        <f>D7+D21+D28</f>
        <v>0</v>
      </c>
      <c r="E31" s="122">
        <f t="shared" ref="E31:I31" si="3">E7+E21+E28</f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 x14ac:dyDescent="0.2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 x14ac:dyDescent="0.2">
      <c r="B33" s="27"/>
      <c r="C33" s="96" t="s">
        <v>276</v>
      </c>
      <c r="D33" s="114"/>
      <c r="E33" s="114"/>
      <c r="F33" s="114"/>
      <c r="G33" s="114"/>
      <c r="H33" s="114"/>
      <c r="I33" s="114"/>
    </row>
    <row r="34" spans="2:9" ht="15.95" customHeight="1" x14ac:dyDescent="0.2">
      <c r="B34" s="27"/>
      <c r="C34" s="95" t="s">
        <v>433</v>
      </c>
      <c r="D34" s="115"/>
      <c r="E34" s="115"/>
      <c r="F34" s="115"/>
      <c r="G34" s="115"/>
      <c r="H34" s="115"/>
      <c r="I34" s="115"/>
    </row>
    <row r="35" spans="2:9" ht="15.95" customHeight="1" x14ac:dyDescent="0.2">
      <c r="B35" s="27"/>
      <c r="C35" s="95" t="s">
        <v>434</v>
      </c>
      <c r="D35" s="115"/>
      <c r="E35" s="115"/>
      <c r="F35" s="115"/>
      <c r="G35" s="115"/>
      <c r="H35" s="115"/>
      <c r="I35" s="115"/>
    </row>
    <row r="36" spans="2:9" ht="15" customHeight="1" x14ac:dyDescent="0.2">
      <c r="B36" s="27"/>
      <c r="C36" s="96" t="s">
        <v>435</v>
      </c>
      <c r="D36" s="122">
        <f>D34+D35</f>
        <v>0</v>
      </c>
      <c r="E36" s="122">
        <f t="shared" ref="E36:I36" si="4">E34+E35</f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 x14ac:dyDescent="0.2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 x14ac:dyDescent="0.2"/>
    <row r="39" spans="2:9" x14ac:dyDescent="0.2">
      <c r="B39" s="464" t="s">
        <v>494</v>
      </c>
      <c r="C39" s="464"/>
      <c r="D39" s="464"/>
      <c r="E39" s="464"/>
      <c r="F39" s="464"/>
      <c r="G39" s="464"/>
      <c r="H39" s="464"/>
      <c r="I39" s="464"/>
    </row>
    <row r="40" spans="2:9" x14ac:dyDescent="0.2">
      <c r="B40" s="464" t="s">
        <v>495</v>
      </c>
      <c r="C40" s="464"/>
      <c r="D40" s="464"/>
      <c r="E40" s="464"/>
      <c r="F40" s="464"/>
      <c r="G40" s="464"/>
      <c r="H40" s="464"/>
      <c r="I40" s="464"/>
    </row>
    <row r="41" spans="2:9" ht="9.9499999999999993" customHeight="1" x14ac:dyDescent="0.2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3" sqref="B3:I3"/>
    </sheetView>
  </sheetViews>
  <sheetFormatPr baseColWidth="10" defaultColWidth="0" defaultRowHeight="15" zeroHeight="1" x14ac:dyDescent="0.25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 x14ac:dyDescent="0.25">
      <c r="B1" s="3" t="s">
        <v>664</v>
      </c>
      <c r="C1" s="2"/>
      <c r="D1" s="2"/>
    </row>
    <row r="2" spans="2:9" x14ac:dyDescent="0.25">
      <c r="B2" s="461" t="s">
        <v>691</v>
      </c>
      <c r="C2" s="462"/>
      <c r="D2" s="462"/>
      <c r="E2" s="462"/>
      <c r="F2" s="462"/>
      <c r="G2" s="462"/>
      <c r="H2" s="462"/>
      <c r="I2" s="463"/>
    </row>
    <row r="3" spans="2:9" x14ac:dyDescent="0.25">
      <c r="B3" s="449" t="s">
        <v>445</v>
      </c>
      <c r="C3" s="450"/>
      <c r="D3" s="450"/>
      <c r="E3" s="450"/>
      <c r="F3" s="450"/>
      <c r="G3" s="450"/>
      <c r="H3" s="450"/>
      <c r="I3" s="451"/>
    </row>
    <row r="4" spans="2:9" x14ac:dyDescent="0.25">
      <c r="B4" s="452" t="s">
        <v>670</v>
      </c>
      <c r="C4" s="453"/>
      <c r="D4" s="453"/>
      <c r="E4" s="453"/>
      <c r="F4" s="453"/>
      <c r="G4" s="453"/>
      <c r="H4" s="453"/>
      <c r="I4" s="454"/>
    </row>
    <row r="5" spans="2:9" ht="17.25" x14ac:dyDescent="0.25">
      <c r="B5" s="455" t="s">
        <v>427</v>
      </c>
      <c r="C5" s="455"/>
      <c r="D5" s="106" t="s">
        <v>439</v>
      </c>
      <c r="E5" s="106" t="s">
        <v>440</v>
      </c>
      <c r="F5" s="106" t="s">
        <v>441</v>
      </c>
      <c r="G5" s="106" t="s">
        <v>442</v>
      </c>
      <c r="H5" s="106" t="s">
        <v>443</v>
      </c>
      <c r="I5" s="107" t="s">
        <v>444</v>
      </c>
    </row>
    <row r="6" spans="2:9" ht="15" customHeight="1" x14ac:dyDescent="0.25">
      <c r="B6" s="467" t="s">
        <v>645</v>
      </c>
      <c r="C6" s="468"/>
      <c r="D6" s="123">
        <f>SUM(D7:D15)</f>
        <v>0</v>
      </c>
      <c r="E6" s="123">
        <f>SUM(E7:E15)</f>
        <v>0</v>
      </c>
      <c r="F6" s="123">
        <f t="shared" ref="F6:I6" si="0">SUM(F7:F15)</f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 x14ac:dyDescent="0.25">
      <c r="B7" s="7"/>
      <c r="C7" s="32" t="s">
        <v>646</v>
      </c>
      <c r="D7" s="113"/>
      <c r="E7" s="113"/>
      <c r="F7" s="113"/>
      <c r="G7" s="113"/>
      <c r="H7" s="113"/>
      <c r="I7" s="113"/>
    </row>
    <row r="8" spans="2:9" ht="15" customHeight="1" x14ac:dyDescent="0.25">
      <c r="B8" s="7"/>
      <c r="C8" s="32" t="s">
        <v>647</v>
      </c>
      <c r="D8" s="113"/>
      <c r="E8" s="113"/>
      <c r="F8" s="113"/>
      <c r="G8" s="113"/>
      <c r="H8" s="113"/>
      <c r="I8" s="113"/>
    </row>
    <row r="9" spans="2:9" ht="15" customHeight="1" x14ac:dyDescent="0.25">
      <c r="B9" s="7"/>
      <c r="C9" s="32" t="s">
        <v>648</v>
      </c>
      <c r="D9" s="113"/>
      <c r="E9" s="113"/>
      <c r="F9" s="113"/>
      <c r="G9" s="113"/>
      <c r="H9" s="113"/>
      <c r="I9" s="113"/>
    </row>
    <row r="10" spans="2:9" ht="15" customHeight="1" x14ac:dyDescent="0.25">
      <c r="B10" s="7"/>
      <c r="C10" s="32" t="s">
        <v>649</v>
      </c>
      <c r="D10" s="113"/>
      <c r="E10" s="113"/>
      <c r="F10" s="113"/>
      <c r="G10" s="113"/>
      <c r="H10" s="113"/>
      <c r="I10" s="113"/>
    </row>
    <row r="11" spans="2:9" ht="15" customHeight="1" x14ac:dyDescent="0.25">
      <c r="B11" s="7"/>
      <c r="C11" s="32" t="s">
        <v>650</v>
      </c>
      <c r="D11" s="113"/>
      <c r="E11" s="113"/>
      <c r="F11" s="113"/>
      <c r="G11" s="113"/>
      <c r="H11" s="113"/>
      <c r="I11" s="113"/>
    </row>
    <row r="12" spans="2:9" ht="15" customHeight="1" x14ac:dyDescent="0.25">
      <c r="B12" s="7"/>
      <c r="C12" s="32" t="s">
        <v>651</v>
      </c>
      <c r="D12" s="113"/>
      <c r="E12" s="113"/>
      <c r="F12" s="113"/>
      <c r="G12" s="113"/>
      <c r="H12" s="113"/>
      <c r="I12" s="113"/>
    </row>
    <row r="13" spans="2:9" ht="15" customHeight="1" x14ac:dyDescent="0.25">
      <c r="B13" s="7"/>
      <c r="C13" s="32" t="s">
        <v>652</v>
      </c>
      <c r="D13" s="113"/>
      <c r="E13" s="113"/>
      <c r="F13" s="113"/>
      <c r="G13" s="113"/>
      <c r="H13" s="113"/>
      <c r="I13" s="113"/>
    </row>
    <row r="14" spans="2:9" ht="15" customHeight="1" x14ac:dyDescent="0.25">
      <c r="B14" s="7"/>
      <c r="C14" s="32" t="s">
        <v>653</v>
      </c>
      <c r="D14" s="113"/>
      <c r="E14" s="113"/>
      <c r="F14" s="113"/>
      <c r="G14" s="113"/>
      <c r="H14" s="113"/>
      <c r="I14" s="113"/>
    </row>
    <row r="15" spans="2:9" ht="15" customHeight="1" x14ac:dyDescent="0.25">
      <c r="B15" s="7"/>
      <c r="C15" s="32" t="s">
        <v>654</v>
      </c>
      <c r="D15" s="113"/>
      <c r="E15" s="113"/>
      <c r="F15" s="113"/>
      <c r="G15" s="113"/>
      <c r="H15" s="113"/>
      <c r="I15" s="113"/>
    </row>
    <row r="16" spans="2:9" ht="15" customHeight="1" x14ac:dyDescent="0.25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 x14ac:dyDescent="0.25">
      <c r="B17" s="465" t="s">
        <v>655</v>
      </c>
      <c r="C17" s="466"/>
      <c r="D17" s="124">
        <f>SUM(D18:D26)</f>
        <v>0</v>
      </c>
      <c r="E17" s="124">
        <f t="shared" ref="E17:I17" si="1">SUM(E18:E26)</f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 x14ac:dyDescent="0.25">
      <c r="B18" s="7"/>
      <c r="C18" s="32" t="s">
        <v>646</v>
      </c>
      <c r="D18" s="113"/>
      <c r="E18" s="113"/>
      <c r="F18" s="113"/>
      <c r="G18" s="113"/>
      <c r="H18" s="113"/>
      <c r="I18" s="113"/>
    </row>
    <row r="19" spans="2:9" ht="15" customHeight="1" x14ac:dyDescent="0.25">
      <c r="B19" s="7"/>
      <c r="C19" s="32" t="s">
        <v>647</v>
      </c>
      <c r="D19" s="113"/>
      <c r="E19" s="113"/>
      <c r="F19" s="113"/>
      <c r="G19" s="113"/>
      <c r="H19" s="113"/>
      <c r="I19" s="113"/>
    </row>
    <row r="20" spans="2:9" ht="15" customHeight="1" x14ac:dyDescent="0.25">
      <c r="B20" s="7"/>
      <c r="C20" s="32" t="s">
        <v>648</v>
      </c>
      <c r="D20" s="113"/>
      <c r="E20" s="113"/>
      <c r="F20" s="113"/>
      <c r="G20" s="113"/>
      <c r="H20" s="113"/>
      <c r="I20" s="113"/>
    </row>
    <row r="21" spans="2:9" ht="15" customHeight="1" x14ac:dyDescent="0.25">
      <c r="B21" s="7"/>
      <c r="C21" s="32" t="s">
        <v>649</v>
      </c>
      <c r="D21" s="113"/>
      <c r="E21" s="113"/>
      <c r="F21" s="113"/>
      <c r="G21" s="113"/>
      <c r="H21" s="113"/>
      <c r="I21" s="113"/>
    </row>
    <row r="22" spans="2:9" ht="15" customHeight="1" x14ac:dyDescent="0.25">
      <c r="B22" s="7"/>
      <c r="C22" s="32" t="s">
        <v>650</v>
      </c>
      <c r="D22" s="113"/>
      <c r="E22" s="113"/>
      <c r="F22" s="113"/>
      <c r="G22" s="113"/>
      <c r="H22" s="113"/>
      <c r="I22" s="113"/>
    </row>
    <row r="23" spans="2:9" ht="15" customHeight="1" x14ac:dyDescent="0.25">
      <c r="B23" s="7"/>
      <c r="C23" s="32" t="s">
        <v>651</v>
      </c>
      <c r="D23" s="113"/>
      <c r="E23" s="113"/>
      <c r="F23" s="113"/>
      <c r="G23" s="113"/>
      <c r="H23" s="113"/>
      <c r="I23" s="113"/>
    </row>
    <row r="24" spans="2:9" ht="15" customHeight="1" x14ac:dyDescent="0.25">
      <c r="B24" s="7"/>
      <c r="C24" s="32" t="s">
        <v>652</v>
      </c>
      <c r="D24" s="113"/>
      <c r="E24" s="113"/>
      <c r="F24" s="113"/>
      <c r="G24" s="113"/>
      <c r="H24" s="113"/>
      <c r="I24" s="113"/>
    </row>
    <row r="25" spans="2:9" ht="15" customHeight="1" x14ac:dyDescent="0.25">
      <c r="B25" s="7"/>
      <c r="C25" s="32" t="s">
        <v>656</v>
      </c>
      <c r="D25" s="113"/>
      <c r="E25" s="113"/>
      <c r="F25" s="113"/>
      <c r="G25" s="113"/>
      <c r="H25" s="113"/>
      <c r="I25" s="113"/>
    </row>
    <row r="26" spans="2:9" ht="15" customHeight="1" x14ac:dyDescent="0.25">
      <c r="B26" s="7"/>
      <c r="C26" s="32" t="s">
        <v>654</v>
      </c>
      <c r="D26" s="113"/>
      <c r="E26" s="113"/>
      <c r="F26" s="113"/>
      <c r="G26" s="113"/>
      <c r="H26" s="113"/>
      <c r="I26" s="113"/>
    </row>
    <row r="27" spans="2:9" ht="15" customHeight="1" x14ac:dyDescent="0.25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 x14ac:dyDescent="0.25">
      <c r="B28" s="465" t="s">
        <v>665</v>
      </c>
      <c r="C28" s="466"/>
      <c r="D28" s="124">
        <f>D6+D17</f>
        <v>0</v>
      </c>
      <c r="E28" s="124">
        <f t="shared" ref="E28:I28" si="2">E6+E17</f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 x14ac:dyDescent="0.25">
      <c r="B29" s="34"/>
      <c r="C29" s="35"/>
      <c r="D29" s="119"/>
      <c r="E29" s="119"/>
      <c r="F29" s="119"/>
      <c r="G29" s="119"/>
      <c r="H29" s="119"/>
      <c r="I29" s="119"/>
    </row>
    <row r="30" spans="2:9" x14ac:dyDescent="0.25"/>
    <row r="31" spans="2:9" x14ac:dyDescent="0.25">
      <c r="B31" s="464" t="s">
        <v>492</v>
      </c>
      <c r="C31" s="464"/>
      <c r="D31" s="464"/>
      <c r="E31" s="464"/>
      <c r="F31" s="464"/>
      <c r="G31" s="464"/>
      <c r="H31" s="464"/>
      <c r="I31" s="464"/>
    </row>
    <row r="32" spans="2:9" x14ac:dyDescent="0.25">
      <c r="B32" s="464" t="s">
        <v>493</v>
      </c>
      <c r="C32" s="464"/>
      <c r="D32" s="464"/>
      <c r="E32" s="464"/>
      <c r="F32" s="464"/>
      <c r="G32" s="464"/>
      <c r="H32" s="464"/>
      <c r="I32" s="464"/>
    </row>
    <row r="33" x14ac:dyDescent="0.25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E5" sqref="E5"/>
    </sheetView>
  </sheetViews>
  <sheetFormatPr baseColWidth="10" defaultColWidth="0" defaultRowHeight="14.25" zeroHeight="1" x14ac:dyDescent="0.2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 x14ac:dyDescent="0.25">
      <c r="B1" s="439" t="s">
        <v>666</v>
      </c>
      <c r="C1" s="439"/>
      <c r="D1" s="439"/>
      <c r="E1" s="439"/>
      <c r="F1" s="439"/>
      <c r="G1" s="439"/>
      <c r="H1" s="439"/>
      <c r="I1" s="439"/>
    </row>
    <row r="2" spans="2:9" x14ac:dyDescent="0.2">
      <c r="B2" s="469" t="s">
        <v>687</v>
      </c>
      <c r="C2" s="470"/>
      <c r="D2" s="470"/>
      <c r="E2" s="470"/>
      <c r="F2" s="470"/>
      <c r="G2" s="470"/>
      <c r="H2" s="470"/>
      <c r="I2" s="471"/>
    </row>
    <row r="3" spans="2:9" x14ac:dyDescent="0.2">
      <c r="B3" s="472" t="s">
        <v>446</v>
      </c>
      <c r="C3" s="473"/>
      <c r="D3" s="473"/>
      <c r="E3" s="473"/>
      <c r="F3" s="473"/>
      <c r="G3" s="473"/>
      <c r="H3" s="473"/>
      <c r="I3" s="474"/>
    </row>
    <row r="4" spans="2:9" ht="24.75" x14ac:dyDescent="0.2">
      <c r="B4" s="475"/>
      <c r="C4" s="475"/>
      <c r="D4" s="475"/>
      <c r="E4" s="36" t="s">
        <v>447</v>
      </c>
      <c r="F4" s="36" t="s">
        <v>448</v>
      </c>
      <c r="G4" s="36" t="s">
        <v>449</v>
      </c>
      <c r="H4" s="36" t="s">
        <v>450</v>
      </c>
      <c r="I4" s="36" t="s">
        <v>451</v>
      </c>
    </row>
    <row r="5" spans="2:9" ht="12.95" customHeight="1" x14ac:dyDescent="0.2">
      <c r="B5" s="37" t="s">
        <v>452</v>
      </c>
      <c r="C5" s="38"/>
      <c r="D5" s="39"/>
      <c r="E5" s="97"/>
      <c r="F5" s="97"/>
      <c r="G5" s="97"/>
      <c r="H5" s="97"/>
      <c r="I5" s="97"/>
    </row>
    <row r="6" spans="2:9" ht="12.95" customHeight="1" x14ac:dyDescent="0.2">
      <c r="B6" s="7"/>
      <c r="C6" s="10" t="s">
        <v>453</v>
      </c>
      <c r="D6" s="11"/>
      <c r="E6" s="98"/>
      <c r="F6" s="98"/>
      <c r="G6" s="98"/>
      <c r="H6" s="98"/>
      <c r="I6" s="98"/>
    </row>
    <row r="7" spans="2:9" ht="12.95" customHeight="1" x14ac:dyDescent="0.2">
      <c r="B7" s="7"/>
      <c r="C7" s="10" t="s">
        <v>454</v>
      </c>
      <c r="D7" s="11"/>
      <c r="E7" s="98"/>
      <c r="F7" s="98"/>
      <c r="G7" s="98"/>
      <c r="H7" s="98"/>
      <c r="I7" s="98"/>
    </row>
    <row r="8" spans="2:9" ht="9.9499999999999993" customHeight="1" x14ac:dyDescent="0.2">
      <c r="B8" s="40"/>
      <c r="C8" s="41"/>
      <c r="D8" s="42"/>
      <c r="E8" s="99"/>
      <c r="F8" s="99"/>
      <c r="G8" s="99"/>
      <c r="H8" s="99"/>
      <c r="I8" s="99"/>
    </row>
    <row r="9" spans="2:9" ht="12.95" customHeight="1" x14ac:dyDescent="0.2">
      <c r="B9" s="40" t="s">
        <v>455</v>
      </c>
      <c r="C9" s="41"/>
      <c r="D9" s="42"/>
      <c r="E9" s="99"/>
      <c r="F9" s="99"/>
      <c r="G9" s="99"/>
      <c r="H9" s="99"/>
      <c r="I9" s="99"/>
    </row>
    <row r="10" spans="2:9" ht="12.95" customHeight="1" x14ac:dyDescent="0.2">
      <c r="B10" s="7"/>
      <c r="C10" s="10" t="s">
        <v>456</v>
      </c>
      <c r="D10" s="11"/>
      <c r="E10" s="99"/>
      <c r="F10" s="99"/>
      <c r="G10" s="99"/>
      <c r="H10" s="99"/>
      <c r="I10" s="99"/>
    </row>
    <row r="11" spans="2:9" ht="12.95" customHeight="1" x14ac:dyDescent="0.2">
      <c r="B11" s="7"/>
      <c r="C11" s="43"/>
      <c r="D11" s="44" t="s">
        <v>457</v>
      </c>
      <c r="E11" s="99"/>
      <c r="F11" s="99"/>
      <c r="G11" s="99"/>
      <c r="H11" s="99"/>
      <c r="I11" s="99"/>
    </row>
    <row r="12" spans="2:9" ht="12.95" customHeight="1" x14ac:dyDescent="0.2">
      <c r="B12" s="7"/>
      <c r="C12" s="43"/>
      <c r="D12" s="44" t="s">
        <v>458</v>
      </c>
      <c r="E12" s="99"/>
      <c r="F12" s="99"/>
      <c r="G12" s="99"/>
      <c r="H12" s="99"/>
      <c r="I12" s="99"/>
    </row>
    <row r="13" spans="2:9" ht="12.95" customHeight="1" x14ac:dyDescent="0.2">
      <c r="B13" s="7"/>
      <c r="C13" s="43"/>
      <c r="D13" s="44" t="s">
        <v>459</v>
      </c>
      <c r="E13" s="99"/>
      <c r="F13" s="99"/>
      <c r="G13" s="99"/>
      <c r="H13" s="99"/>
      <c r="I13" s="99"/>
    </row>
    <row r="14" spans="2:9" ht="12.95" customHeight="1" x14ac:dyDescent="0.2">
      <c r="B14" s="7"/>
      <c r="C14" s="10" t="s">
        <v>460</v>
      </c>
      <c r="D14" s="11"/>
      <c r="E14" s="99"/>
      <c r="F14" s="99"/>
      <c r="G14" s="99"/>
      <c r="H14" s="99"/>
      <c r="I14" s="99"/>
    </row>
    <row r="15" spans="2:9" ht="12.95" customHeight="1" x14ac:dyDescent="0.2">
      <c r="B15" s="7"/>
      <c r="C15" s="43"/>
      <c r="D15" s="44" t="s">
        <v>457</v>
      </c>
      <c r="E15" s="99"/>
      <c r="F15" s="99"/>
      <c r="G15" s="99"/>
      <c r="H15" s="99"/>
      <c r="I15" s="99"/>
    </row>
    <row r="16" spans="2:9" ht="12.95" customHeight="1" x14ac:dyDescent="0.2">
      <c r="B16" s="7"/>
      <c r="C16" s="43"/>
      <c r="D16" s="44" t="s">
        <v>458</v>
      </c>
      <c r="E16" s="99"/>
      <c r="F16" s="99"/>
      <c r="G16" s="99"/>
      <c r="H16" s="99"/>
      <c r="I16" s="99"/>
    </row>
    <row r="17" spans="2:9" ht="12.95" customHeight="1" x14ac:dyDescent="0.2">
      <c r="B17" s="7"/>
      <c r="C17" s="43"/>
      <c r="D17" s="44" t="s">
        <v>459</v>
      </c>
      <c r="E17" s="99"/>
      <c r="F17" s="99"/>
      <c r="G17" s="99"/>
      <c r="H17" s="99"/>
      <c r="I17" s="99"/>
    </row>
    <row r="18" spans="2:9" ht="12.95" customHeight="1" x14ac:dyDescent="0.2">
      <c r="B18" s="7"/>
      <c r="C18" s="10" t="s">
        <v>461</v>
      </c>
      <c r="D18" s="11"/>
      <c r="E18" s="99"/>
      <c r="F18" s="99"/>
      <c r="G18" s="99"/>
      <c r="H18" s="99"/>
      <c r="I18" s="99"/>
    </row>
    <row r="19" spans="2:9" ht="12.95" customHeight="1" x14ac:dyDescent="0.2">
      <c r="B19" s="7"/>
      <c r="C19" s="10" t="s">
        <v>462</v>
      </c>
      <c r="D19" s="11"/>
      <c r="E19" s="99"/>
      <c r="F19" s="99"/>
      <c r="G19" s="99"/>
      <c r="H19" s="99"/>
      <c r="I19" s="99"/>
    </row>
    <row r="20" spans="2:9" ht="12.95" customHeight="1" x14ac:dyDescent="0.2">
      <c r="B20" s="7"/>
      <c r="C20" s="10" t="s">
        <v>463</v>
      </c>
      <c r="D20" s="11"/>
      <c r="E20" s="99"/>
      <c r="F20" s="99"/>
      <c r="G20" s="99"/>
      <c r="H20" s="99"/>
      <c r="I20" s="99"/>
    </row>
    <row r="21" spans="2:9" ht="12.95" customHeight="1" x14ac:dyDescent="0.2">
      <c r="B21" s="7"/>
      <c r="C21" s="10" t="s">
        <v>464</v>
      </c>
      <c r="D21" s="11"/>
      <c r="E21" s="99"/>
      <c r="F21" s="99"/>
      <c r="G21" s="99"/>
      <c r="H21" s="99"/>
      <c r="I21" s="99"/>
    </row>
    <row r="22" spans="2:9" ht="12.95" customHeight="1" x14ac:dyDescent="0.2">
      <c r="B22" s="7"/>
      <c r="C22" s="10" t="s">
        <v>465</v>
      </c>
      <c r="D22" s="11"/>
      <c r="E22" s="99"/>
      <c r="F22" s="99"/>
      <c r="G22" s="99"/>
      <c r="H22" s="99"/>
      <c r="I22" s="99"/>
    </row>
    <row r="23" spans="2:9" ht="12.95" customHeight="1" x14ac:dyDescent="0.2">
      <c r="B23" s="7"/>
      <c r="C23" s="10" t="s">
        <v>466</v>
      </c>
      <c r="D23" s="11"/>
      <c r="E23" s="99"/>
      <c r="F23" s="99"/>
      <c r="G23" s="99"/>
      <c r="H23" s="99"/>
      <c r="I23" s="99"/>
    </row>
    <row r="24" spans="2:9" ht="12.95" customHeight="1" x14ac:dyDescent="0.2">
      <c r="B24" s="7"/>
      <c r="C24" s="10" t="s">
        <v>467</v>
      </c>
      <c r="D24" s="11"/>
      <c r="E24" s="99"/>
      <c r="F24" s="99"/>
      <c r="G24" s="99"/>
      <c r="H24" s="99"/>
      <c r="I24" s="99"/>
    </row>
    <row r="25" spans="2:9" ht="12.95" customHeight="1" x14ac:dyDescent="0.2">
      <c r="B25" s="7"/>
      <c r="C25" s="10" t="s">
        <v>468</v>
      </c>
      <c r="D25" s="11"/>
      <c r="E25" s="99"/>
      <c r="F25" s="99"/>
      <c r="G25" s="99"/>
      <c r="H25" s="99"/>
      <c r="I25" s="99"/>
    </row>
    <row r="26" spans="2:9" ht="9.9499999999999993" customHeight="1" x14ac:dyDescent="0.2">
      <c r="B26" s="40"/>
      <c r="C26" s="41"/>
      <c r="D26" s="42"/>
      <c r="E26" s="98"/>
      <c r="F26" s="98"/>
      <c r="G26" s="98"/>
      <c r="H26" s="98"/>
      <c r="I26" s="98"/>
    </row>
    <row r="27" spans="2:9" ht="12.95" customHeight="1" x14ac:dyDescent="0.2">
      <c r="B27" s="9" t="s">
        <v>469</v>
      </c>
      <c r="C27" s="16"/>
      <c r="D27" s="45"/>
      <c r="E27" s="99"/>
      <c r="F27" s="99"/>
      <c r="G27" s="99"/>
      <c r="H27" s="99"/>
      <c r="I27" s="99"/>
    </row>
    <row r="28" spans="2:9" ht="12.95" customHeight="1" x14ac:dyDescent="0.2">
      <c r="B28" s="7"/>
      <c r="C28" s="10" t="s">
        <v>470</v>
      </c>
      <c r="D28" s="11"/>
      <c r="E28" s="99"/>
      <c r="F28" s="99"/>
      <c r="G28" s="99"/>
      <c r="H28" s="99"/>
      <c r="I28" s="99"/>
    </row>
    <row r="29" spans="2:9" ht="9.9499999999999993" customHeight="1" x14ac:dyDescent="0.2">
      <c r="B29" s="40"/>
      <c r="C29" s="41"/>
      <c r="D29" s="42"/>
      <c r="E29" s="98"/>
      <c r="F29" s="98"/>
      <c r="G29" s="98"/>
      <c r="H29" s="98"/>
      <c r="I29" s="98"/>
    </row>
    <row r="30" spans="2:9" ht="12.95" customHeight="1" x14ac:dyDescent="0.2">
      <c r="B30" s="9" t="s">
        <v>471</v>
      </c>
      <c r="C30" s="16"/>
      <c r="D30" s="45"/>
      <c r="E30" s="99"/>
      <c r="F30" s="99"/>
      <c r="G30" s="99"/>
      <c r="H30" s="99"/>
      <c r="I30" s="99"/>
    </row>
    <row r="31" spans="2:9" ht="12.95" customHeight="1" x14ac:dyDescent="0.2">
      <c r="B31" s="7"/>
      <c r="C31" s="10" t="s">
        <v>456</v>
      </c>
      <c r="D31" s="11"/>
      <c r="E31" s="99"/>
      <c r="F31" s="99"/>
      <c r="G31" s="99"/>
      <c r="H31" s="99"/>
      <c r="I31" s="99"/>
    </row>
    <row r="32" spans="2:9" ht="12.95" customHeight="1" x14ac:dyDescent="0.2">
      <c r="B32" s="7"/>
      <c r="C32" s="10" t="s">
        <v>460</v>
      </c>
      <c r="D32" s="11"/>
      <c r="E32" s="99"/>
      <c r="F32" s="99"/>
      <c r="G32" s="99"/>
      <c r="H32" s="99"/>
      <c r="I32" s="99"/>
    </row>
    <row r="33" spans="2:9" ht="12.95" customHeight="1" x14ac:dyDescent="0.2">
      <c r="B33" s="7"/>
      <c r="C33" s="10" t="s">
        <v>472</v>
      </c>
      <c r="D33" s="11"/>
      <c r="E33" s="99"/>
      <c r="F33" s="99"/>
      <c r="G33" s="99"/>
      <c r="H33" s="99"/>
      <c r="I33" s="99"/>
    </row>
    <row r="34" spans="2:9" ht="9.9499999999999993" customHeight="1" x14ac:dyDescent="0.2">
      <c r="B34" s="40"/>
      <c r="C34" s="41"/>
      <c r="D34" s="42"/>
      <c r="E34" s="98"/>
      <c r="F34" s="98"/>
      <c r="G34" s="98"/>
      <c r="H34" s="98"/>
      <c r="I34" s="98"/>
    </row>
    <row r="35" spans="2:9" ht="12.95" customHeight="1" x14ac:dyDescent="0.2">
      <c r="B35" s="9" t="s">
        <v>473</v>
      </c>
      <c r="C35" s="16"/>
      <c r="D35" s="45"/>
      <c r="E35" s="99"/>
      <c r="F35" s="99"/>
      <c r="G35" s="99"/>
      <c r="H35" s="99"/>
      <c r="I35" s="99"/>
    </row>
    <row r="36" spans="2:9" ht="12.95" customHeight="1" x14ac:dyDescent="0.2">
      <c r="B36" s="7"/>
      <c r="C36" s="10" t="s">
        <v>474</v>
      </c>
      <c r="D36" s="11"/>
      <c r="E36" s="99"/>
      <c r="F36" s="99"/>
      <c r="G36" s="99"/>
      <c r="H36" s="99"/>
      <c r="I36" s="99"/>
    </row>
    <row r="37" spans="2:9" ht="12.95" customHeight="1" x14ac:dyDescent="0.2">
      <c r="B37" s="7"/>
      <c r="C37" s="10" t="s">
        <v>475</v>
      </c>
      <c r="D37" s="11"/>
      <c r="E37" s="99"/>
      <c r="F37" s="99"/>
      <c r="G37" s="99"/>
      <c r="H37" s="99"/>
      <c r="I37" s="99"/>
    </row>
    <row r="38" spans="2:9" ht="12.95" customHeight="1" x14ac:dyDescent="0.2">
      <c r="B38" s="7"/>
      <c r="C38" s="10" t="s">
        <v>476</v>
      </c>
      <c r="D38" s="11"/>
      <c r="E38" s="99"/>
      <c r="F38" s="99"/>
      <c r="G38" s="99"/>
      <c r="H38" s="99"/>
      <c r="I38" s="99"/>
    </row>
    <row r="39" spans="2:9" ht="9.9499999999999993" customHeight="1" x14ac:dyDescent="0.2">
      <c r="B39" s="40"/>
      <c r="C39" s="41"/>
      <c r="D39" s="42"/>
      <c r="E39" s="98"/>
      <c r="F39" s="98"/>
      <c r="G39" s="98"/>
      <c r="H39" s="98"/>
      <c r="I39" s="98"/>
    </row>
    <row r="40" spans="2:9" ht="12.95" customHeight="1" x14ac:dyDescent="0.2">
      <c r="B40" s="40" t="s">
        <v>477</v>
      </c>
      <c r="C40" s="41"/>
      <c r="D40" s="42"/>
      <c r="E40" s="99"/>
      <c r="F40" s="99"/>
      <c r="G40" s="99"/>
      <c r="H40" s="99"/>
      <c r="I40" s="99"/>
    </row>
    <row r="41" spans="2:9" ht="9.9499999999999993" customHeight="1" x14ac:dyDescent="0.2">
      <c r="B41" s="40"/>
      <c r="C41" s="41"/>
      <c r="D41" s="42"/>
      <c r="E41" s="98"/>
      <c r="F41" s="98"/>
      <c r="G41" s="98"/>
      <c r="H41" s="98"/>
      <c r="I41" s="98"/>
    </row>
    <row r="42" spans="2:9" ht="12.95" customHeight="1" x14ac:dyDescent="0.2">
      <c r="B42" s="40" t="s">
        <v>478</v>
      </c>
      <c r="C42" s="41"/>
      <c r="D42" s="42"/>
      <c r="E42" s="99"/>
      <c r="F42" s="99"/>
      <c r="G42" s="99"/>
      <c r="H42" s="99"/>
      <c r="I42" s="99"/>
    </row>
    <row r="43" spans="2:9" ht="12.95" customHeight="1" x14ac:dyDescent="0.2">
      <c r="B43" s="7"/>
      <c r="C43" s="10" t="s">
        <v>479</v>
      </c>
      <c r="D43" s="11"/>
      <c r="E43" s="99"/>
      <c r="F43" s="99"/>
      <c r="G43" s="99"/>
      <c r="H43" s="99"/>
      <c r="I43" s="99"/>
    </row>
    <row r="44" spans="2:9" ht="12.95" customHeight="1" x14ac:dyDescent="0.2">
      <c r="B44" s="7"/>
      <c r="C44" s="10" t="s">
        <v>480</v>
      </c>
      <c r="D44" s="11"/>
      <c r="E44" s="99"/>
      <c r="F44" s="99"/>
      <c r="G44" s="99"/>
      <c r="H44" s="99"/>
      <c r="I44" s="99"/>
    </row>
    <row r="45" spans="2:9" ht="12.95" customHeight="1" x14ac:dyDescent="0.2">
      <c r="B45" s="7"/>
      <c r="C45" s="10" t="s">
        <v>481</v>
      </c>
      <c r="D45" s="11"/>
      <c r="E45" s="99"/>
      <c r="F45" s="99"/>
      <c r="G45" s="99"/>
      <c r="H45" s="99"/>
      <c r="I45" s="99"/>
    </row>
    <row r="46" spans="2:9" ht="9.9499999999999993" customHeight="1" x14ac:dyDescent="0.2">
      <c r="B46" s="40"/>
      <c r="C46" s="41"/>
      <c r="D46" s="42"/>
      <c r="E46" s="98"/>
      <c r="F46" s="98"/>
      <c r="G46" s="98"/>
      <c r="H46" s="98"/>
      <c r="I46" s="98"/>
    </row>
    <row r="47" spans="2:9" ht="12.95" customHeight="1" x14ac:dyDescent="0.2">
      <c r="B47" s="40" t="s">
        <v>482</v>
      </c>
      <c r="C47" s="41"/>
      <c r="D47" s="42"/>
      <c r="E47" s="99"/>
      <c r="F47" s="99"/>
      <c r="G47" s="99"/>
      <c r="H47" s="99"/>
      <c r="I47" s="99"/>
    </row>
    <row r="48" spans="2:9" ht="12.95" customHeight="1" x14ac:dyDescent="0.2">
      <c r="B48" s="7"/>
      <c r="C48" s="10" t="s">
        <v>480</v>
      </c>
      <c r="D48" s="11"/>
      <c r="E48" s="99"/>
      <c r="F48" s="99"/>
      <c r="G48" s="99"/>
      <c r="H48" s="99"/>
      <c r="I48" s="99"/>
    </row>
    <row r="49" spans="2:9" ht="12.95" customHeight="1" x14ac:dyDescent="0.2">
      <c r="B49" s="7"/>
      <c r="C49" s="10" t="s">
        <v>481</v>
      </c>
      <c r="D49" s="11"/>
      <c r="E49" s="99"/>
      <c r="F49" s="99"/>
      <c r="G49" s="99"/>
      <c r="H49" s="99"/>
      <c r="I49" s="99"/>
    </row>
    <row r="50" spans="2:9" ht="9.9499999999999993" customHeight="1" x14ac:dyDescent="0.2">
      <c r="B50" s="40"/>
      <c r="C50" s="41"/>
      <c r="D50" s="42"/>
      <c r="E50" s="98"/>
      <c r="F50" s="98"/>
      <c r="G50" s="98"/>
      <c r="H50" s="98"/>
      <c r="I50" s="98"/>
    </row>
    <row r="51" spans="2:9" ht="12.95" customHeight="1" x14ac:dyDescent="0.2">
      <c r="B51" s="40" t="s">
        <v>483</v>
      </c>
      <c r="C51" s="41"/>
      <c r="D51" s="42"/>
      <c r="E51" s="99"/>
      <c r="F51" s="99"/>
      <c r="G51" s="99"/>
      <c r="H51" s="99"/>
      <c r="I51" s="99"/>
    </row>
    <row r="52" spans="2:9" ht="12.95" customHeight="1" x14ac:dyDescent="0.2">
      <c r="B52" s="7"/>
      <c r="C52" s="10" t="s">
        <v>480</v>
      </c>
      <c r="D52" s="11"/>
      <c r="E52" s="99"/>
      <c r="F52" s="99"/>
      <c r="G52" s="99"/>
      <c r="H52" s="99"/>
      <c r="I52" s="99"/>
    </row>
    <row r="53" spans="2:9" ht="12.95" customHeight="1" x14ac:dyDescent="0.2">
      <c r="B53" s="7"/>
      <c r="C53" s="10" t="s">
        <v>481</v>
      </c>
      <c r="D53" s="11"/>
      <c r="E53" s="99"/>
      <c r="F53" s="99"/>
      <c r="G53" s="99"/>
      <c r="H53" s="99"/>
      <c r="I53" s="99"/>
    </row>
    <row r="54" spans="2:9" ht="12.95" customHeight="1" x14ac:dyDescent="0.2">
      <c r="B54" s="7"/>
      <c r="C54" s="10" t="s">
        <v>484</v>
      </c>
      <c r="D54" s="11"/>
      <c r="E54" s="99"/>
      <c r="F54" s="99"/>
      <c r="G54" s="99"/>
      <c r="H54" s="99"/>
      <c r="I54" s="99"/>
    </row>
    <row r="55" spans="2:9" ht="9.9499999999999993" customHeight="1" x14ac:dyDescent="0.2">
      <c r="B55" s="40"/>
      <c r="C55" s="41"/>
      <c r="D55" s="42"/>
      <c r="E55" s="98"/>
      <c r="F55" s="98"/>
      <c r="G55" s="98"/>
      <c r="H55" s="98"/>
      <c r="I55" s="98"/>
    </row>
    <row r="56" spans="2:9" ht="12.95" customHeight="1" x14ac:dyDescent="0.2">
      <c r="B56" s="40" t="s">
        <v>485</v>
      </c>
      <c r="C56" s="41"/>
      <c r="D56" s="42"/>
      <c r="E56" s="99"/>
      <c r="F56" s="99"/>
      <c r="G56" s="99"/>
      <c r="H56" s="99"/>
      <c r="I56" s="99"/>
    </row>
    <row r="57" spans="2:9" ht="12.95" customHeight="1" x14ac:dyDescent="0.2">
      <c r="B57" s="7"/>
      <c r="C57" s="10" t="s">
        <v>480</v>
      </c>
      <c r="D57" s="11"/>
      <c r="E57" s="99"/>
      <c r="F57" s="99"/>
      <c r="G57" s="99"/>
      <c r="H57" s="99"/>
      <c r="I57" s="99"/>
    </row>
    <row r="58" spans="2:9" ht="12.95" customHeight="1" x14ac:dyDescent="0.2">
      <c r="B58" s="7"/>
      <c r="C58" s="10" t="s">
        <v>481</v>
      </c>
      <c r="D58" s="11"/>
      <c r="E58" s="99"/>
      <c r="F58" s="99"/>
      <c r="G58" s="99"/>
      <c r="H58" s="99"/>
      <c r="I58" s="99"/>
    </row>
    <row r="59" spans="2:9" ht="9.9499999999999993" customHeight="1" x14ac:dyDescent="0.2">
      <c r="B59" s="40"/>
      <c r="C59" s="41"/>
      <c r="D59" s="42"/>
      <c r="E59" s="98"/>
      <c r="F59" s="98"/>
      <c r="G59" s="98"/>
      <c r="H59" s="98"/>
      <c r="I59" s="98"/>
    </row>
    <row r="60" spans="2:9" ht="12.95" customHeight="1" x14ac:dyDescent="0.2">
      <c r="B60" s="40" t="s">
        <v>486</v>
      </c>
      <c r="C60" s="41"/>
      <c r="D60" s="42"/>
      <c r="E60" s="99"/>
      <c r="F60" s="99"/>
      <c r="G60" s="99"/>
      <c r="H60" s="99"/>
      <c r="I60" s="99"/>
    </row>
    <row r="61" spans="2:9" ht="12.95" customHeight="1" x14ac:dyDescent="0.2">
      <c r="B61" s="7"/>
      <c r="C61" s="10" t="s">
        <v>487</v>
      </c>
      <c r="D61" s="11"/>
      <c r="E61" s="99"/>
      <c r="F61" s="99"/>
      <c r="G61" s="99"/>
      <c r="H61" s="99"/>
      <c r="I61" s="99"/>
    </row>
    <row r="62" spans="2:9" ht="12.95" customHeight="1" x14ac:dyDescent="0.2">
      <c r="B62" s="7"/>
      <c r="C62" s="10" t="s">
        <v>488</v>
      </c>
      <c r="D62" s="11"/>
      <c r="E62" s="99"/>
      <c r="F62" s="99"/>
      <c r="G62" s="99"/>
      <c r="H62" s="99"/>
      <c r="I62" s="99"/>
    </row>
    <row r="63" spans="2:9" ht="9.9499999999999993" customHeight="1" x14ac:dyDescent="0.2">
      <c r="B63" s="40"/>
      <c r="C63" s="41"/>
      <c r="D63" s="42"/>
      <c r="E63" s="98"/>
      <c r="F63" s="98"/>
      <c r="G63" s="98"/>
      <c r="H63" s="98"/>
      <c r="I63" s="98"/>
    </row>
    <row r="64" spans="2:9" ht="12.95" customHeight="1" x14ac:dyDescent="0.2">
      <c r="B64" s="40" t="s">
        <v>489</v>
      </c>
      <c r="C64" s="41"/>
      <c r="D64" s="42"/>
      <c r="E64" s="99"/>
      <c r="F64" s="99"/>
      <c r="G64" s="99"/>
      <c r="H64" s="99"/>
      <c r="I64" s="99"/>
    </row>
    <row r="65" spans="2:9" ht="12.95" customHeight="1" x14ac:dyDescent="0.2">
      <c r="B65" s="7"/>
      <c r="C65" s="10" t="s">
        <v>490</v>
      </c>
      <c r="D65" s="11"/>
      <c r="E65" s="99"/>
      <c r="F65" s="99"/>
      <c r="G65" s="99"/>
      <c r="H65" s="99"/>
      <c r="I65" s="99"/>
    </row>
    <row r="66" spans="2:9" ht="12.95" customHeight="1" x14ac:dyDescent="0.2">
      <c r="B66" s="7"/>
      <c r="C66" s="10" t="s">
        <v>491</v>
      </c>
      <c r="D66" s="11"/>
      <c r="E66" s="99"/>
      <c r="F66" s="99"/>
      <c r="G66" s="99"/>
      <c r="H66" s="99"/>
      <c r="I66" s="99"/>
    </row>
    <row r="67" spans="2:9" ht="9.9499999999999993" customHeight="1" x14ac:dyDescent="0.2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 x14ac:dyDescent="0.2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130" zoomScaleNormal="130" workbookViewId="0">
      <selection activeCell="H11" sqref="H11"/>
    </sheetView>
  </sheetViews>
  <sheetFormatPr baseColWidth="10" defaultColWidth="0" defaultRowHeight="12.95" customHeight="1" zeroHeight="1" x14ac:dyDescent="0.25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 x14ac:dyDescent="0.25">
      <c r="B1" s="477" t="s">
        <v>498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2:13" ht="14.1" customHeight="1" x14ac:dyDescent="0.25">
      <c r="B2" s="446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2:13" ht="14.1" customHeight="1" x14ac:dyDescent="0.25">
      <c r="B3" s="449" t="s">
        <v>499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1"/>
    </row>
    <row r="4" spans="2:13" ht="14.1" customHeight="1" x14ac:dyDescent="0.25">
      <c r="B4" s="452" t="s">
        <v>500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4"/>
    </row>
    <row r="5" spans="2:13" ht="14.1" customHeight="1" x14ac:dyDescent="0.25">
      <c r="B5" s="487" t="s">
        <v>501</v>
      </c>
      <c r="C5" s="487"/>
      <c r="D5" s="487"/>
      <c r="E5" s="487"/>
      <c r="F5" s="455" t="s">
        <v>502</v>
      </c>
      <c r="G5" s="455"/>
      <c r="H5" s="455"/>
      <c r="I5" s="455"/>
      <c r="J5" s="455" t="s">
        <v>503</v>
      </c>
      <c r="K5" s="455"/>
      <c r="L5" s="486" t="s">
        <v>504</v>
      </c>
      <c r="M5" s="486" t="s">
        <v>505</v>
      </c>
    </row>
    <row r="6" spans="2:13" ht="14.1" customHeight="1" x14ac:dyDescent="0.25">
      <c r="B6" s="487"/>
      <c r="C6" s="487"/>
      <c r="D6" s="487"/>
      <c r="E6" s="487"/>
      <c r="F6" s="486" t="s">
        <v>506</v>
      </c>
      <c r="G6" s="486"/>
      <c r="H6" s="486" t="s">
        <v>507</v>
      </c>
      <c r="I6" s="486"/>
      <c r="J6" s="8"/>
      <c r="K6" s="8"/>
      <c r="L6" s="486"/>
      <c r="M6" s="486"/>
    </row>
    <row r="7" spans="2:13" ht="16.5" x14ac:dyDescent="0.25">
      <c r="B7" s="487"/>
      <c r="C7" s="487"/>
      <c r="D7" s="487"/>
      <c r="E7" s="487"/>
      <c r="F7" s="4"/>
      <c r="G7" s="49" t="s">
        <v>508</v>
      </c>
      <c r="H7" s="49"/>
      <c r="I7" s="49" t="s">
        <v>509</v>
      </c>
      <c r="J7" s="50" t="s">
        <v>510</v>
      </c>
      <c r="K7" s="49" t="s">
        <v>511</v>
      </c>
      <c r="L7" s="486"/>
      <c r="M7" s="486"/>
    </row>
    <row r="8" spans="2:13" ht="15" customHeight="1" x14ac:dyDescent="0.25">
      <c r="B8" s="478" t="s">
        <v>512</v>
      </c>
      <c r="C8" s="479"/>
      <c r="D8" s="479"/>
      <c r="E8" s="479"/>
      <c r="F8" s="72"/>
      <c r="G8" s="72"/>
      <c r="H8" s="72"/>
      <c r="I8" s="72"/>
      <c r="J8" s="73"/>
      <c r="K8" s="73"/>
      <c r="L8" s="74"/>
      <c r="M8" s="75"/>
    </row>
    <row r="9" spans="2:13" ht="15" customHeight="1" x14ac:dyDescent="0.25">
      <c r="B9" s="480" t="s">
        <v>513</v>
      </c>
      <c r="C9" s="481"/>
      <c r="D9" s="481"/>
      <c r="E9" s="481"/>
      <c r="F9" s="76"/>
      <c r="G9" s="76"/>
      <c r="H9" s="76"/>
      <c r="I9" s="76"/>
      <c r="J9" s="76"/>
      <c r="K9" s="76"/>
      <c r="L9" s="77"/>
      <c r="M9" s="78"/>
    </row>
    <row r="10" spans="2:13" ht="16.5" customHeight="1" x14ac:dyDescent="0.25">
      <c r="B10" s="13"/>
      <c r="C10" s="56">
        <v>1</v>
      </c>
      <c r="D10" s="476" t="s">
        <v>514</v>
      </c>
      <c r="E10" s="476"/>
      <c r="F10" s="79"/>
      <c r="G10" s="80"/>
      <c r="H10" s="79"/>
      <c r="I10" s="80"/>
      <c r="J10" s="79"/>
      <c r="K10" s="79"/>
      <c r="L10" s="81"/>
      <c r="M10" s="82"/>
    </row>
    <row r="11" spans="2:13" ht="24.75" x14ac:dyDescent="0.25">
      <c r="B11" s="57"/>
      <c r="C11" s="58"/>
      <c r="D11" s="59" t="s">
        <v>515</v>
      </c>
      <c r="E11" s="60" t="s">
        <v>516</v>
      </c>
      <c r="F11" s="12"/>
      <c r="G11" s="52" t="s">
        <v>517</v>
      </c>
      <c r="H11" s="102"/>
      <c r="I11" s="103"/>
      <c r="J11" s="102"/>
      <c r="K11" s="12" t="s">
        <v>518</v>
      </c>
      <c r="L11" s="52" t="s">
        <v>519</v>
      </c>
      <c r="M11" s="102"/>
    </row>
    <row r="12" spans="2:13" ht="16.5" x14ac:dyDescent="0.25">
      <c r="B12" s="57"/>
      <c r="C12" s="58"/>
      <c r="D12" s="59" t="s">
        <v>520</v>
      </c>
      <c r="E12" s="60" t="s">
        <v>193</v>
      </c>
      <c r="F12" s="12"/>
      <c r="G12" s="52" t="s">
        <v>521</v>
      </c>
      <c r="H12" s="102"/>
      <c r="I12" s="103"/>
      <c r="J12" s="102"/>
      <c r="K12" s="12" t="s">
        <v>518</v>
      </c>
      <c r="L12" s="52" t="s">
        <v>519</v>
      </c>
      <c r="M12" s="102"/>
    </row>
    <row r="13" spans="2:13" ht="16.5" x14ac:dyDescent="0.25">
      <c r="B13" s="57"/>
      <c r="C13" s="58"/>
      <c r="D13" s="59" t="s">
        <v>522</v>
      </c>
      <c r="E13" s="60" t="s">
        <v>523</v>
      </c>
      <c r="F13" s="12"/>
      <c r="G13" s="52" t="s">
        <v>524</v>
      </c>
      <c r="H13" s="102"/>
      <c r="I13" s="103"/>
      <c r="J13" s="102"/>
      <c r="K13" s="12" t="s">
        <v>518</v>
      </c>
      <c r="L13" s="52" t="s">
        <v>519</v>
      </c>
      <c r="M13" s="102"/>
    </row>
    <row r="14" spans="2:13" ht="15" x14ac:dyDescent="0.25">
      <c r="B14" s="13"/>
      <c r="C14" s="56">
        <v>2</v>
      </c>
      <c r="D14" s="476" t="s">
        <v>525</v>
      </c>
      <c r="E14" s="476"/>
      <c r="F14" s="79"/>
      <c r="G14" s="79"/>
      <c r="H14" s="79"/>
      <c r="I14" s="80"/>
      <c r="J14" s="79"/>
      <c r="K14" s="79"/>
      <c r="L14" s="81"/>
      <c r="M14" s="82"/>
    </row>
    <row r="15" spans="2:13" ht="24.75" x14ac:dyDescent="0.25">
      <c r="B15" s="57"/>
      <c r="C15" s="58"/>
      <c r="D15" s="59" t="s">
        <v>515</v>
      </c>
      <c r="E15" s="60" t="s">
        <v>516</v>
      </c>
      <c r="F15" s="12"/>
      <c r="G15" s="52" t="s">
        <v>517</v>
      </c>
      <c r="H15" s="12"/>
      <c r="I15" s="103"/>
      <c r="J15" s="102"/>
      <c r="K15" s="12" t="s">
        <v>518</v>
      </c>
      <c r="L15" s="52" t="s">
        <v>519</v>
      </c>
      <c r="M15" s="102"/>
    </row>
    <row r="16" spans="2:13" ht="16.5" x14ac:dyDescent="0.25">
      <c r="B16" s="57"/>
      <c r="C16" s="58"/>
      <c r="D16" s="59" t="s">
        <v>520</v>
      </c>
      <c r="E16" s="60" t="s">
        <v>193</v>
      </c>
      <c r="F16" s="12"/>
      <c r="G16" s="52" t="s">
        <v>521</v>
      </c>
      <c r="H16" s="12"/>
      <c r="I16" s="103"/>
      <c r="J16" s="102"/>
      <c r="K16" s="12" t="s">
        <v>518</v>
      </c>
      <c r="L16" s="52" t="s">
        <v>519</v>
      </c>
      <c r="M16" s="102"/>
    </row>
    <row r="17" spans="2:13" ht="16.5" x14ac:dyDescent="0.25">
      <c r="B17" s="57"/>
      <c r="C17" s="58"/>
      <c r="D17" s="59" t="s">
        <v>522</v>
      </c>
      <c r="E17" s="60" t="s">
        <v>523</v>
      </c>
      <c r="F17" s="12"/>
      <c r="G17" s="52" t="s">
        <v>524</v>
      </c>
      <c r="H17" s="12"/>
      <c r="I17" s="103"/>
      <c r="J17" s="102"/>
      <c r="K17" s="12" t="s">
        <v>518</v>
      </c>
      <c r="L17" s="52" t="s">
        <v>519</v>
      </c>
      <c r="M17" s="102"/>
    </row>
    <row r="18" spans="2:13" ht="16.5" customHeight="1" x14ac:dyDescent="0.25">
      <c r="B18" s="13"/>
      <c r="C18" s="56">
        <v>3</v>
      </c>
      <c r="D18" s="476" t="s">
        <v>526</v>
      </c>
      <c r="E18" s="476"/>
      <c r="F18" s="79"/>
      <c r="G18" s="79"/>
      <c r="H18" s="79"/>
      <c r="I18" s="80"/>
      <c r="J18" s="79"/>
      <c r="K18" s="79"/>
      <c r="L18" s="81"/>
      <c r="M18" s="82"/>
    </row>
    <row r="19" spans="2:13" ht="16.5" x14ac:dyDescent="0.25">
      <c r="B19" s="57"/>
      <c r="C19" s="58"/>
      <c r="D19" s="59" t="s">
        <v>515</v>
      </c>
      <c r="E19" s="60" t="s">
        <v>516</v>
      </c>
      <c r="F19" s="12"/>
      <c r="G19" s="52" t="s">
        <v>527</v>
      </c>
      <c r="H19" s="12"/>
      <c r="I19" s="103"/>
      <c r="J19" s="102"/>
      <c r="K19" s="12" t="s">
        <v>518</v>
      </c>
      <c r="L19" s="52" t="s">
        <v>528</v>
      </c>
      <c r="M19" s="102"/>
    </row>
    <row r="20" spans="2:13" ht="15" x14ac:dyDescent="0.25">
      <c r="B20" s="57"/>
      <c r="C20" s="58"/>
      <c r="D20" s="59" t="s">
        <v>520</v>
      </c>
      <c r="E20" s="60" t="s">
        <v>193</v>
      </c>
      <c r="F20" s="12"/>
      <c r="G20" s="52" t="s">
        <v>529</v>
      </c>
      <c r="H20" s="12"/>
      <c r="I20" s="103"/>
      <c r="J20" s="102"/>
      <c r="K20" s="12" t="s">
        <v>518</v>
      </c>
      <c r="L20" s="52" t="s">
        <v>528</v>
      </c>
      <c r="M20" s="102"/>
    </row>
    <row r="21" spans="2:13" ht="16.5" x14ac:dyDescent="0.25">
      <c r="B21" s="57"/>
      <c r="C21" s="58"/>
      <c r="D21" s="59" t="s">
        <v>522</v>
      </c>
      <c r="E21" s="60" t="s">
        <v>523</v>
      </c>
      <c r="F21" s="12"/>
      <c r="G21" s="52" t="s">
        <v>524</v>
      </c>
      <c r="H21" s="12"/>
      <c r="I21" s="103"/>
      <c r="J21" s="102"/>
      <c r="K21" s="12" t="s">
        <v>518</v>
      </c>
      <c r="L21" s="52" t="s">
        <v>528</v>
      </c>
      <c r="M21" s="102"/>
    </row>
    <row r="22" spans="2:13" ht="16.5" customHeight="1" x14ac:dyDescent="0.25">
      <c r="B22" s="13"/>
      <c r="C22" s="56">
        <v>4</v>
      </c>
      <c r="D22" s="476" t="s">
        <v>530</v>
      </c>
      <c r="E22" s="476"/>
      <c r="F22" s="79"/>
      <c r="G22" s="79"/>
      <c r="H22" s="79"/>
      <c r="I22" s="80"/>
      <c r="J22" s="79"/>
      <c r="K22" s="79"/>
      <c r="L22" s="81"/>
      <c r="M22" s="82"/>
    </row>
    <row r="23" spans="2:13" ht="15" x14ac:dyDescent="0.25">
      <c r="B23" s="61"/>
      <c r="C23" s="62"/>
      <c r="D23" s="63" t="s">
        <v>515</v>
      </c>
      <c r="E23" s="83" t="s">
        <v>531</v>
      </c>
      <c r="F23" s="79"/>
      <c r="G23" s="79"/>
      <c r="H23" s="79"/>
      <c r="I23" s="80"/>
      <c r="J23" s="79"/>
      <c r="K23" s="79"/>
      <c r="L23" s="81"/>
      <c r="M23" s="82"/>
    </row>
    <row r="24" spans="2:13" ht="16.5" x14ac:dyDescent="0.25">
      <c r="B24" s="57"/>
      <c r="C24" s="58"/>
      <c r="D24" s="59"/>
      <c r="E24" s="64" t="s">
        <v>532</v>
      </c>
      <c r="F24" s="12"/>
      <c r="G24" s="52" t="s">
        <v>533</v>
      </c>
      <c r="H24" s="12"/>
      <c r="I24" s="103"/>
      <c r="J24" s="102"/>
      <c r="K24" s="12" t="s">
        <v>518</v>
      </c>
      <c r="L24" s="52" t="s">
        <v>534</v>
      </c>
      <c r="M24" s="102"/>
    </row>
    <row r="25" spans="2:13" ht="16.5" x14ac:dyDescent="0.25">
      <c r="B25" s="57"/>
      <c r="C25" s="58"/>
      <c r="D25" s="59"/>
      <c r="E25" s="64" t="s">
        <v>535</v>
      </c>
      <c r="F25" s="12"/>
      <c r="G25" s="52" t="s">
        <v>536</v>
      </c>
      <c r="H25" s="12"/>
      <c r="I25" s="103"/>
      <c r="J25" s="102"/>
      <c r="K25" s="12" t="s">
        <v>518</v>
      </c>
      <c r="L25" s="52" t="s">
        <v>534</v>
      </c>
      <c r="M25" s="102"/>
    </row>
    <row r="26" spans="2:13" ht="30.75" customHeight="1" x14ac:dyDescent="0.25">
      <c r="B26" s="65"/>
      <c r="C26" s="66"/>
      <c r="D26" s="59" t="s">
        <v>520</v>
      </c>
      <c r="E26" s="60" t="s">
        <v>537</v>
      </c>
      <c r="F26" s="51"/>
      <c r="G26" s="52" t="s">
        <v>538</v>
      </c>
      <c r="H26" s="51"/>
      <c r="I26" s="103"/>
      <c r="J26" s="102"/>
      <c r="K26" s="12" t="s">
        <v>518</v>
      </c>
      <c r="L26" s="52" t="s">
        <v>534</v>
      </c>
      <c r="M26" s="102"/>
    </row>
    <row r="27" spans="2:13" ht="16.5" x14ac:dyDescent="0.25">
      <c r="B27" s="65"/>
      <c r="C27" s="66"/>
      <c r="D27" s="59" t="s">
        <v>522</v>
      </c>
      <c r="E27" s="60" t="s">
        <v>539</v>
      </c>
      <c r="F27" s="51"/>
      <c r="G27" s="52" t="s">
        <v>540</v>
      </c>
      <c r="H27" s="51"/>
      <c r="I27" s="103"/>
      <c r="J27" s="102"/>
      <c r="K27" s="12" t="s">
        <v>518</v>
      </c>
      <c r="L27" s="52" t="s">
        <v>534</v>
      </c>
      <c r="M27" s="102"/>
    </row>
    <row r="28" spans="2:13" ht="28.5" customHeight="1" x14ac:dyDescent="0.25">
      <c r="B28" s="65"/>
      <c r="C28" s="66"/>
      <c r="D28" s="59" t="s">
        <v>541</v>
      </c>
      <c r="E28" s="60" t="s">
        <v>542</v>
      </c>
      <c r="F28" s="51"/>
      <c r="G28" s="52" t="s">
        <v>538</v>
      </c>
      <c r="H28" s="51"/>
      <c r="I28" s="103"/>
      <c r="J28" s="102"/>
      <c r="K28" s="12" t="s">
        <v>518</v>
      </c>
      <c r="L28" s="52" t="s">
        <v>534</v>
      </c>
      <c r="M28" s="102"/>
    </row>
    <row r="29" spans="2:13" ht="16.5" customHeight="1" x14ac:dyDescent="0.25">
      <c r="B29" s="13"/>
      <c r="C29" s="56">
        <v>5</v>
      </c>
      <c r="D29" s="476" t="s">
        <v>543</v>
      </c>
      <c r="E29" s="476"/>
      <c r="F29" s="79"/>
      <c r="G29" s="79"/>
      <c r="H29" s="79"/>
      <c r="I29" s="80"/>
      <c r="J29" s="79"/>
      <c r="K29" s="79"/>
      <c r="L29" s="81"/>
      <c r="M29" s="82"/>
    </row>
    <row r="30" spans="2:13" ht="16.5" x14ac:dyDescent="0.25">
      <c r="B30" s="57"/>
      <c r="C30" s="58"/>
      <c r="D30" s="59" t="s">
        <v>544</v>
      </c>
      <c r="E30" s="60" t="s">
        <v>545</v>
      </c>
      <c r="F30" s="12"/>
      <c r="G30" s="52" t="s">
        <v>546</v>
      </c>
      <c r="H30" s="12"/>
      <c r="I30" s="103"/>
      <c r="J30" s="102"/>
      <c r="K30" s="12" t="s">
        <v>518</v>
      </c>
      <c r="L30" s="52" t="s">
        <v>547</v>
      </c>
      <c r="M30" s="102"/>
    </row>
    <row r="31" spans="2:13" ht="16.5" x14ac:dyDescent="0.25">
      <c r="B31" s="57"/>
      <c r="C31" s="58"/>
      <c r="D31" s="59" t="s">
        <v>548</v>
      </c>
      <c r="E31" s="60" t="s">
        <v>523</v>
      </c>
      <c r="F31" s="12"/>
      <c r="G31" s="52" t="s">
        <v>546</v>
      </c>
      <c r="H31" s="12"/>
      <c r="I31" s="103"/>
      <c r="J31" s="102"/>
      <c r="K31" s="12" t="s">
        <v>518</v>
      </c>
      <c r="L31" s="52" t="s">
        <v>549</v>
      </c>
      <c r="M31" s="102"/>
    </row>
    <row r="32" spans="2:13" ht="24.75" customHeight="1" x14ac:dyDescent="0.25">
      <c r="B32" s="13"/>
      <c r="C32" s="56">
        <v>6</v>
      </c>
      <c r="D32" s="476" t="s">
        <v>550</v>
      </c>
      <c r="E32" s="476"/>
      <c r="F32" s="79"/>
      <c r="G32" s="79"/>
      <c r="H32" s="79"/>
      <c r="I32" s="80"/>
      <c r="J32" s="79"/>
      <c r="K32" s="79"/>
      <c r="L32" s="81"/>
      <c r="M32" s="82"/>
    </row>
    <row r="33" spans="2:13" ht="15" x14ac:dyDescent="0.25">
      <c r="B33" s="57"/>
      <c r="C33" s="58"/>
      <c r="D33" s="59" t="s">
        <v>544</v>
      </c>
      <c r="E33" s="60" t="s">
        <v>545</v>
      </c>
      <c r="F33" s="12"/>
      <c r="G33" s="52" t="s">
        <v>551</v>
      </c>
      <c r="H33" s="12"/>
      <c r="I33" s="103"/>
      <c r="J33" s="12"/>
      <c r="K33" s="12" t="s">
        <v>518</v>
      </c>
      <c r="L33" s="52" t="s">
        <v>552</v>
      </c>
      <c r="M33" s="102"/>
    </row>
    <row r="34" spans="2:13" ht="16.5" customHeight="1" x14ac:dyDescent="0.25">
      <c r="B34" s="13"/>
      <c r="C34" s="56">
        <v>7</v>
      </c>
      <c r="D34" s="476" t="s">
        <v>553</v>
      </c>
      <c r="E34" s="476"/>
      <c r="F34" s="79"/>
      <c r="G34" s="79"/>
      <c r="H34" s="79"/>
      <c r="I34" s="80"/>
      <c r="J34" s="79"/>
      <c r="K34" s="79"/>
      <c r="L34" s="81"/>
      <c r="M34" s="82"/>
    </row>
    <row r="35" spans="2:13" ht="16.5" x14ac:dyDescent="0.25">
      <c r="B35" s="57"/>
      <c r="C35" s="58"/>
      <c r="D35" s="59" t="s">
        <v>544</v>
      </c>
      <c r="E35" s="60" t="s">
        <v>516</v>
      </c>
      <c r="F35" s="12"/>
      <c r="G35" s="52" t="s">
        <v>554</v>
      </c>
      <c r="H35" s="12"/>
      <c r="I35" s="103"/>
      <c r="J35" s="102"/>
      <c r="K35" s="12" t="s">
        <v>518</v>
      </c>
      <c r="L35" s="52" t="s">
        <v>555</v>
      </c>
      <c r="M35" s="102"/>
    </row>
    <row r="36" spans="2:13" ht="16.5" x14ac:dyDescent="0.25">
      <c r="B36" s="57"/>
      <c r="C36" s="58"/>
      <c r="D36" s="59" t="s">
        <v>548</v>
      </c>
      <c r="E36" s="60" t="s">
        <v>193</v>
      </c>
      <c r="F36" s="12"/>
      <c r="G36" s="52" t="s">
        <v>533</v>
      </c>
      <c r="H36" s="12"/>
      <c r="I36" s="103"/>
      <c r="J36" s="102"/>
      <c r="K36" s="12" t="s">
        <v>518</v>
      </c>
      <c r="L36" s="52" t="s">
        <v>555</v>
      </c>
      <c r="M36" s="102"/>
    </row>
    <row r="37" spans="2:13" ht="16.5" x14ac:dyDescent="0.25">
      <c r="B37" s="57"/>
      <c r="C37" s="58"/>
      <c r="D37" s="59" t="s">
        <v>522</v>
      </c>
      <c r="E37" s="60" t="s">
        <v>523</v>
      </c>
      <c r="F37" s="12"/>
      <c r="G37" s="52" t="s">
        <v>536</v>
      </c>
      <c r="H37" s="12"/>
      <c r="I37" s="103"/>
      <c r="J37" s="103"/>
      <c r="K37" s="12" t="s">
        <v>518</v>
      </c>
      <c r="L37" s="52" t="s">
        <v>555</v>
      </c>
      <c r="M37" s="102"/>
    </row>
    <row r="38" spans="2:13" ht="15" customHeight="1" x14ac:dyDescent="0.25">
      <c r="B38" s="480" t="s">
        <v>556</v>
      </c>
      <c r="C38" s="481"/>
      <c r="D38" s="481"/>
      <c r="E38" s="481"/>
      <c r="F38" s="55"/>
      <c r="G38" s="55"/>
      <c r="H38" s="55"/>
      <c r="I38" s="55"/>
      <c r="J38" s="76"/>
      <c r="K38" s="76"/>
      <c r="L38" s="77"/>
      <c r="M38" s="78"/>
    </row>
    <row r="39" spans="2:13" ht="12.95" customHeight="1" x14ac:dyDescent="0.25">
      <c r="B39" s="13"/>
      <c r="C39" s="56">
        <v>1</v>
      </c>
      <c r="D39" s="476" t="s">
        <v>517</v>
      </c>
      <c r="E39" s="476"/>
      <c r="F39" s="79"/>
      <c r="G39" s="80"/>
      <c r="H39" s="79"/>
      <c r="I39" s="80"/>
      <c r="J39" s="79"/>
      <c r="K39" s="79"/>
      <c r="L39" s="81"/>
      <c r="M39" s="82"/>
    </row>
    <row r="40" spans="2:13" ht="20.25" x14ac:dyDescent="0.25">
      <c r="B40" s="65"/>
      <c r="C40" s="66"/>
      <c r="D40" s="67" t="s">
        <v>515</v>
      </c>
      <c r="E40" s="60" t="s">
        <v>557</v>
      </c>
      <c r="F40" s="12"/>
      <c r="G40" s="53" t="s">
        <v>517</v>
      </c>
      <c r="H40" s="12"/>
      <c r="I40" s="103"/>
      <c r="J40" s="104"/>
      <c r="K40" s="104"/>
      <c r="L40" s="52" t="s">
        <v>558</v>
      </c>
      <c r="M40" s="102"/>
    </row>
    <row r="41" spans="2:13" ht="20.25" x14ac:dyDescent="0.25">
      <c r="B41" s="65"/>
      <c r="C41" s="66"/>
      <c r="D41" s="67" t="s">
        <v>520</v>
      </c>
      <c r="E41" s="60" t="s">
        <v>559</v>
      </c>
      <c r="F41" s="12"/>
      <c r="G41" s="53" t="s">
        <v>560</v>
      </c>
      <c r="H41" s="12"/>
      <c r="I41" s="103"/>
      <c r="J41" s="104"/>
      <c r="K41" s="104"/>
      <c r="L41" s="52" t="s">
        <v>558</v>
      </c>
      <c r="M41" s="102"/>
    </row>
    <row r="42" spans="2:13" ht="20.25" x14ac:dyDescent="0.25">
      <c r="B42" s="65"/>
      <c r="C42" s="66"/>
      <c r="D42" s="67" t="s">
        <v>522</v>
      </c>
      <c r="E42" s="60" t="s">
        <v>561</v>
      </c>
      <c r="F42" s="12"/>
      <c r="G42" s="53" t="s">
        <v>517</v>
      </c>
      <c r="H42" s="12"/>
      <c r="I42" s="103"/>
      <c r="J42" s="104"/>
      <c r="K42" s="104"/>
      <c r="L42" s="52" t="s">
        <v>558</v>
      </c>
      <c r="M42" s="102"/>
    </row>
    <row r="43" spans="2:13" ht="20.25" x14ac:dyDescent="0.25">
      <c r="B43" s="65"/>
      <c r="C43" s="66"/>
      <c r="D43" s="67" t="s">
        <v>541</v>
      </c>
      <c r="E43" s="60" t="s">
        <v>562</v>
      </c>
      <c r="F43" s="12"/>
      <c r="G43" s="53" t="s">
        <v>563</v>
      </c>
      <c r="H43" s="12"/>
      <c r="I43" s="103"/>
      <c r="J43" s="104"/>
      <c r="K43" s="104"/>
      <c r="L43" s="52" t="s">
        <v>558</v>
      </c>
      <c r="M43" s="102"/>
    </row>
    <row r="44" spans="2:13" ht="15" x14ac:dyDescent="0.25">
      <c r="B44" s="65"/>
      <c r="C44" s="66"/>
      <c r="D44" s="67" t="s">
        <v>564</v>
      </c>
      <c r="E44" s="60" t="s">
        <v>565</v>
      </c>
      <c r="F44" s="12"/>
      <c r="G44" s="53" t="s">
        <v>566</v>
      </c>
      <c r="H44" s="12"/>
      <c r="I44" s="103"/>
      <c r="J44" s="104"/>
      <c r="K44" s="104"/>
      <c r="L44" s="52" t="s">
        <v>558</v>
      </c>
      <c r="M44" s="102"/>
    </row>
    <row r="45" spans="2:13" ht="12.95" customHeight="1" x14ac:dyDescent="0.25">
      <c r="B45" s="13"/>
      <c r="C45" s="56">
        <v>2</v>
      </c>
      <c r="D45" s="476" t="s">
        <v>567</v>
      </c>
      <c r="E45" s="476"/>
      <c r="F45" s="79"/>
      <c r="G45" s="84"/>
      <c r="H45" s="79"/>
      <c r="I45" s="80"/>
      <c r="J45" s="79"/>
      <c r="K45" s="79"/>
      <c r="L45" s="81"/>
      <c r="M45" s="82"/>
    </row>
    <row r="46" spans="2:13" ht="20.25" x14ac:dyDescent="0.25">
      <c r="B46" s="65"/>
      <c r="C46" s="66"/>
      <c r="D46" s="67" t="s">
        <v>515</v>
      </c>
      <c r="E46" s="60" t="s">
        <v>568</v>
      </c>
      <c r="F46" s="12"/>
      <c r="G46" s="53" t="s">
        <v>569</v>
      </c>
      <c r="H46" s="12"/>
      <c r="I46" s="103"/>
      <c r="J46" s="104"/>
      <c r="K46" s="104"/>
      <c r="L46" s="52" t="s">
        <v>519</v>
      </c>
      <c r="M46" s="102"/>
    </row>
    <row r="47" spans="2:13" ht="20.25" x14ac:dyDescent="0.25">
      <c r="B47" s="65"/>
      <c r="C47" s="66"/>
      <c r="D47" s="67" t="s">
        <v>520</v>
      </c>
      <c r="E47" s="60" t="s">
        <v>570</v>
      </c>
      <c r="F47" s="12"/>
      <c r="G47" s="53" t="s">
        <v>569</v>
      </c>
      <c r="H47" s="12"/>
      <c r="I47" s="103"/>
      <c r="J47" s="104"/>
      <c r="K47" s="104"/>
      <c r="L47" s="52" t="s">
        <v>519</v>
      </c>
      <c r="M47" s="102"/>
    </row>
    <row r="48" spans="2:13" ht="20.25" x14ac:dyDescent="0.25">
      <c r="B48" s="65"/>
      <c r="C48" s="66"/>
      <c r="D48" s="67" t="s">
        <v>522</v>
      </c>
      <c r="E48" s="60" t="s">
        <v>571</v>
      </c>
      <c r="F48" s="12"/>
      <c r="G48" s="53" t="s">
        <v>569</v>
      </c>
      <c r="H48" s="12"/>
      <c r="I48" s="103"/>
      <c r="J48" s="104"/>
      <c r="K48" s="104"/>
      <c r="L48" s="52" t="s">
        <v>519</v>
      </c>
      <c r="M48" s="102"/>
    </row>
    <row r="49" spans="2:13" ht="16.5" x14ac:dyDescent="0.25">
      <c r="B49" s="65"/>
      <c r="C49" s="66"/>
      <c r="D49" s="67" t="s">
        <v>541</v>
      </c>
      <c r="E49" s="60" t="s">
        <v>572</v>
      </c>
      <c r="F49" s="12"/>
      <c r="G49" s="53" t="s">
        <v>573</v>
      </c>
      <c r="H49" s="12"/>
      <c r="I49" s="103"/>
      <c r="J49" s="104"/>
      <c r="K49" s="104"/>
      <c r="L49" s="52" t="s">
        <v>519</v>
      </c>
      <c r="M49" s="102"/>
    </row>
    <row r="50" spans="2:13" ht="12.95" customHeight="1" x14ac:dyDescent="0.25">
      <c r="B50" s="13"/>
      <c r="C50" s="56">
        <v>3</v>
      </c>
      <c r="D50" s="476" t="s">
        <v>574</v>
      </c>
      <c r="E50" s="476"/>
      <c r="F50" s="79"/>
      <c r="G50" s="84"/>
      <c r="H50" s="79"/>
      <c r="I50" s="80"/>
      <c r="J50" s="79"/>
      <c r="K50" s="79"/>
      <c r="L50" s="81"/>
      <c r="M50" s="82"/>
    </row>
    <row r="51" spans="2:13" ht="15" x14ac:dyDescent="0.25">
      <c r="B51" s="65"/>
      <c r="C51" s="66"/>
      <c r="D51" s="67" t="s">
        <v>544</v>
      </c>
      <c r="E51" s="60" t="s">
        <v>575</v>
      </c>
      <c r="F51" s="12"/>
      <c r="G51" s="53" t="s">
        <v>576</v>
      </c>
      <c r="H51" s="12"/>
      <c r="I51" s="103"/>
      <c r="J51" s="104"/>
      <c r="K51" s="104"/>
      <c r="L51" s="52" t="s">
        <v>547</v>
      </c>
      <c r="M51" s="102"/>
    </row>
    <row r="52" spans="2:13" ht="16.5" x14ac:dyDescent="0.25">
      <c r="B52" s="65"/>
      <c r="C52" s="66"/>
      <c r="D52" s="67" t="s">
        <v>548</v>
      </c>
      <c r="E52" s="60" t="s">
        <v>577</v>
      </c>
      <c r="F52" s="12"/>
      <c r="G52" s="53" t="s">
        <v>576</v>
      </c>
      <c r="H52" s="12"/>
      <c r="I52" s="103"/>
      <c r="J52" s="104"/>
      <c r="K52" s="104"/>
      <c r="L52" s="52" t="s">
        <v>547</v>
      </c>
      <c r="M52" s="102"/>
    </row>
    <row r="53" spans="2:13" ht="12.95" customHeight="1" x14ac:dyDescent="0.25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 x14ac:dyDescent="0.25">
      <c r="B54" s="478" t="s">
        <v>578</v>
      </c>
      <c r="C54" s="479"/>
      <c r="D54" s="479"/>
      <c r="E54" s="479"/>
      <c r="F54" s="54"/>
      <c r="G54" s="54"/>
      <c r="H54" s="54"/>
      <c r="I54" s="54"/>
      <c r="J54" s="73"/>
      <c r="K54" s="73"/>
      <c r="L54" s="74"/>
      <c r="M54" s="75"/>
    </row>
    <row r="55" spans="2:13" ht="15" customHeight="1" x14ac:dyDescent="0.25">
      <c r="B55" s="480" t="s">
        <v>513</v>
      </c>
      <c r="C55" s="481"/>
      <c r="D55" s="481"/>
      <c r="E55" s="481"/>
      <c r="F55" s="76"/>
      <c r="G55" s="76"/>
      <c r="H55" s="76"/>
      <c r="I55" s="76"/>
      <c r="J55" s="76"/>
      <c r="K55" s="76"/>
      <c r="L55" s="77"/>
      <c r="M55" s="78"/>
    </row>
    <row r="56" spans="2:13" ht="12.95" customHeight="1" x14ac:dyDescent="0.25">
      <c r="B56" s="13"/>
      <c r="C56" s="56">
        <v>1</v>
      </c>
      <c r="D56" s="476" t="s">
        <v>579</v>
      </c>
      <c r="E56" s="476"/>
      <c r="F56" s="79"/>
      <c r="G56" s="80"/>
      <c r="H56" s="79"/>
      <c r="I56" s="80"/>
      <c r="J56" s="79"/>
      <c r="K56" s="79"/>
      <c r="L56" s="81"/>
      <c r="M56" s="82"/>
    </row>
    <row r="57" spans="2:13" ht="16.5" x14ac:dyDescent="0.25">
      <c r="B57" s="57"/>
      <c r="C57" s="58"/>
      <c r="D57" s="59" t="s">
        <v>515</v>
      </c>
      <c r="E57" s="60" t="s">
        <v>580</v>
      </c>
      <c r="F57" s="12"/>
      <c r="G57" s="52" t="s">
        <v>581</v>
      </c>
      <c r="H57" s="12"/>
      <c r="I57" s="103"/>
      <c r="J57" s="102"/>
      <c r="K57" s="12" t="s">
        <v>518</v>
      </c>
      <c r="L57" s="52" t="s">
        <v>582</v>
      </c>
      <c r="M57" s="102"/>
    </row>
    <row r="58" spans="2:13" ht="16.5" x14ac:dyDescent="0.25">
      <c r="B58" s="57"/>
      <c r="C58" s="58"/>
      <c r="D58" s="59" t="s">
        <v>520</v>
      </c>
      <c r="E58" s="60" t="s">
        <v>583</v>
      </c>
      <c r="F58" s="12"/>
      <c r="G58" s="52" t="s">
        <v>584</v>
      </c>
      <c r="H58" s="12"/>
      <c r="I58" s="103"/>
      <c r="J58" s="102"/>
      <c r="K58" s="12" t="s">
        <v>518</v>
      </c>
      <c r="L58" s="52" t="s">
        <v>582</v>
      </c>
      <c r="M58" s="102"/>
    </row>
    <row r="59" spans="2:13" ht="16.5" x14ac:dyDescent="0.25">
      <c r="B59" s="57"/>
      <c r="C59" s="58"/>
      <c r="D59" s="59" t="s">
        <v>522</v>
      </c>
      <c r="E59" s="60" t="s">
        <v>585</v>
      </c>
      <c r="F59" s="12"/>
      <c r="G59" s="52" t="s">
        <v>584</v>
      </c>
      <c r="H59" s="12"/>
      <c r="I59" s="103"/>
      <c r="J59" s="102"/>
      <c r="K59" s="12" t="s">
        <v>518</v>
      </c>
      <c r="L59" s="52" t="s">
        <v>582</v>
      </c>
      <c r="M59" s="102"/>
    </row>
    <row r="60" spans="2:13" ht="16.5" x14ac:dyDescent="0.25">
      <c r="B60" s="57"/>
      <c r="C60" s="58"/>
      <c r="D60" s="59" t="s">
        <v>541</v>
      </c>
      <c r="E60" s="60" t="s">
        <v>586</v>
      </c>
      <c r="F60" s="12"/>
      <c r="G60" s="52" t="s">
        <v>584</v>
      </c>
      <c r="H60" s="12"/>
      <c r="I60" s="103"/>
      <c r="J60" s="102"/>
      <c r="K60" s="12" t="s">
        <v>518</v>
      </c>
      <c r="L60" s="52" t="s">
        <v>582</v>
      </c>
      <c r="M60" s="102"/>
    </row>
    <row r="61" spans="2:13" ht="16.5" x14ac:dyDescent="0.25">
      <c r="B61" s="57"/>
      <c r="C61" s="58"/>
      <c r="D61" s="59" t="s">
        <v>564</v>
      </c>
      <c r="E61" s="60" t="s">
        <v>587</v>
      </c>
      <c r="F61" s="12"/>
      <c r="G61" s="52"/>
      <c r="H61" s="12"/>
      <c r="I61" s="103"/>
      <c r="J61" s="102"/>
      <c r="K61" s="12" t="s">
        <v>518</v>
      </c>
      <c r="L61" s="52" t="s">
        <v>588</v>
      </c>
      <c r="M61" s="102"/>
    </row>
    <row r="62" spans="2:13" ht="12.95" customHeight="1" x14ac:dyDescent="0.25">
      <c r="B62" s="480" t="s">
        <v>556</v>
      </c>
      <c r="C62" s="481"/>
      <c r="D62" s="481"/>
      <c r="E62" s="481"/>
      <c r="F62" s="76"/>
      <c r="G62" s="76"/>
      <c r="H62" s="76"/>
      <c r="I62" s="76"/>
      <c r="J62" s="76"/>
      <c r="K62" s="76"/>
      <c r="L62" s="77"/>
      <c r="M62" s="78"/>
    </row>
    <row r="63" spans="2:13" ht="20.25" x14ac:dyDescent="0.25">
      <c r="B63" s="13"/>
      <c r="C63" s="58">
        <v>1</v>
      </c>
      <c r="D63" s="484" t="s">
        <v>589</v>
      </c>
      <c r="E63" s="485"/>
      <c r="F63" s="12"/>
      <c r="G63" s="53" t="s">
        <v>590</v>
      </c>
      <c r="H63" s="12"/>
      <c r="I63" s="103"/>
      <c r="J63" s="104"/>
      <c r="K63" s="104"/>
      <c r="L63" s="52" t="s">
        <v>591</v>
      </c>
      <c r="M63" s="102"/>
    </row>
    <row r="64" spans="2:13" ht="20.25" x14ac:dyDescent="0.25">
      <c r="B64" s="13"/>
      <c r="C64" s="58">
        <v>2</v>
      </c>
      <c r="D64" s="484" t="s">
        <v>592</v>
      </c>
      <c r="E64" s="485"/>
      <c r="F64" s="12"/>
      <c r="G64" s="53" t="s">
        <v>590</v>
      </c>
      <c r="H64" s="12"/>
      <c r="I64" s="103"/>
      <c r="J64" s="104"/>
      <c r="K64" s="104"/>
      <c r="L64" s="52" t="s">
        <v>591</v>
      </c>
      <c r="M64" s="102"/>
    </row>
    <row r="65" spans="2:13" ht="20.25" x14ac:dyDescent="0.25">
      <c r="B65" s="13"/>
      <c r="C65" s="58">
        <v>3</v>
      </c>
      <c r="D65" s="484" t="s">
        <v>593</v>
      </c>
      <c r="E65" s="485"/>
      <c r="F65" s="12"/>
      <c r="G65" s="53" t="s">
        <v>590</v>
      </c>
      <c r="H65" s="12"/>
      <c r="I65" s="103"/>
      <c r="J65" s="104"/>
      <c r="K65" s="104"/>
      <c r="L65" s="52" t="s">
        <v>594</v>
      </c>
      <c r="M65" s="102"/>
    </row>
    <row r="66" spans="2:13" ht="15" customHeight="1" x14ac:dyDescent="0.25">
      <c r="B66" s="478" t="s">
        <v>595</v>
      </c>
      <c r="C66" s="479"/>
      <c r="D66" s="479"/>
      <c r="E66" s="479"/>
      <c r="F66" s="72"/>
      <c r="G66" s="72"/>
      <c r="H66" s="72"/>
      <c r="I66" s="72"/>
      <c r="J66" s="72"/>
      <c r="K66" s="72"/>
      <c r="L66" s="86"/>
      <c r="M66" s="87"/>
    </row>
    <row r="67" spans="2:13" ht="12.95" customHeight="1" x14ac:dyDescent="0.25">
      <c r="B67" s="482" t="s">
        <v>513</v>
      </c>
      <c r="C67" s="483"/>
      <c r="D67" s="483"/>
      <c r="E67" s="483"/>
      <c r="F67" s="88"/>
      <c r="G67" s="88"/>
      <c r="H67" s="88"/>
      <c r="I67" s="88"/>
      <c r="J67" s="88"/>
      <c r="K67" s="88"/>
      <c r="L67" s="89"/>
      <c r="M67" s="90"/>
    </row>
    <row r="68" spans="2:13" ht="12.95" customHeight="1" x14ac:dyDescent="0.25">
      <c r="B68" s="13"/>
      <c r="C68" s="56">
        <v>1</v>
      </c>
      <c r="D68" s="476" t="s">
        <v>596</v>
      </c>
      <c r="E68" s="476"/>
      <c r="F68" s="79"/>
      <c r="G68" s="80"/>
      <c r="H68" s="79"/>
      <c r="I68" s="80"/>
      <c r="J68" s="79"/>
      <c r="K68" s="79"/>
      <c r="L68" s="81"/>
      <c r="M68" s="82"/>
    </row>
    <row r="69" spans="2:13" ht="12.95" customHeight="1" x14ac:dyDescent="0.25">
      <c r="B69" s="57"/>
      <c r="C69" s="58"/>
      <c r="D69" s="59" t="s">
        <v>515</v>
      </c>
      <c r="E69" s="60" t="s">
        <v>597</v>
      </c>
      <c r="F69" s="12"/>
      <c r="G69" s="105"/>
      <c r="H69" s="102"/>
      <c r="I69" s="103"/>
      <c r="J69" s="102"/>
      <c r="K69" s="12" t="s">
        <v>518</v>
      </c>
      <c r="L69" s="52" t="s">
        <v>598</v>
      </c>
      <c r="M69" s="102"/>
    </row>
    <row r="70" spans="2:13" ht="12.95" customHeight="1" x14ac:dyDescent="0.25">
      <c r="B70" s="57"/>
      <c r="C70" s="58"/>
      <c r="D70" s="59" t="s">
        <v>520</v>
      </c>
      <c r="E70" s="60" t="s">
        <v>599</v>
      </c>
      <c r="F70" s="12"/>
      <c r="G70" s="105"/>
      <c r="H70" s="102"/>
      <c r="I70" s="103"/>
      <c r="J70" s="102"/>
      <c r="K70" s="12" t="s">
        <v>518</v>
      </c>
      <c r="L70" s="52" t="s">
        <v>598</v>
      </c>
      <c r="M70" s="102"/>
    </row>
    <row r="71" spans="2:13" ht="12.95" customHeight="1" x14ac:dyDescent="0.25"/>
    <row r="72" spans="2:13" ht="12.95" hidden="1" customHeight="1" x14ac:dyDescent="0.25"/>
    <row r="73" spans="2:13" ht="12.95" hidden="1" customHeight="1" x14ac:dyDescent="0.25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zoomScaleNormal="100" zoomScaleSheetLayoutView="100" workbookViewId="0">
      <selection activeCell="B4" sqref="B4:J4"/>
    </sheetView>
  </sheetViews>
  <sheetFormatPr baseColWidth="10" defaultColWidth="0" defaultRowHeight="14.25" zeroHeight="1" x14ac:dyDescent="0.2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2:10" x14ac:dyDescent="0.2">
      <c r="B1" s="338" t="s">
        <v>604</v>
      </c>
      <c r="C1" s="338"/>
      <c r="D1" s="338"/>
      <c r="E1" s="338"/>
      <c r="F1" s="338"/>
      <c r="G1" s="338"/>
      <c r="H1" s="338"/>
      <c r="I1" s="338"/>
      <c r="J1" s="338"/>
    </row>
    <row r="2" spans="2:10" x14ac:dyDescent="0.2">
      <c r="B2" s="313" t="s">
        <v>688</v>
      </c>
      <c r="C2" s="314"/>
      <c r="D2" s="314"/>
      <c r="E2" s="314"/>
      <c r="F2" s="314"/>
      <c r="G2" s="314"/>
      <c r="H2" s="314"/>
      <c r="I2" s="314"/>
      <c r="J2" s="315"/>
    </row>
    <row r="3" spans="2:10" x14ac:dyDescent="0.2">
      <c r="B3" s="331" t="s">
        <v>121</v>
      </c>
      <c r="C3" s="332"/>
      <c r="D3" s="332"/>
      <c r="E3" s="332"/>
      <c r="F3" s="332"/>
      <c r="G3" s="332"/>
      <c r="H3" s="332"/>
      <c r="I3" s="332"/>
      <c r="J3" s="333"/>
    </row>
    <row r="4" spans="2:10" x14ac:dyDescent="0.2">
      <c r="B4" s="331" t="s">
        <v>695</v>
      </c>
      <c r="C4" s="332"/>
      <c r="D4" s="332"/>
      <c r="E4" s="332"/>
      <c r="F4" s="332"/>
      <c r="G4" s="332"/>
      <c r="H4" s="332"/>
      <c r="I4" s="332"/>
      <c r="J4" s="333"/>
    </row>
    <row r="5" spans="2:10" x14ac:dyDescent="0.2">
      <c r="B5" s="334"/>
      <c r="C5" s="335"/>
      <c r="D5" s="335"/>
      <c r="E5" s="335"/>
      <c r="F5" s="335"/>
      <c r="G5" s="335"/>
      <c r="H5" s="335"/>
      <c r="I5" s="335"/>
      <c r="J5" s="336"/>
    </row>
    <row r="6" spans="2:10" ht="41.25" x14ac:dyDescent="0.2">
      <c r="B6" s="337" t="s">
        <v>122</v>
      </c>
      <c r="C6" s="337"/>
      <c r="D6" s="161" t="s">
        <v>667</v>
      </c>
      <c r="E6" s="161" t="s">
        <v>123</v>
      </c>
      <c r="F6" s="161" t="s">
        <v>124</v>
      </c>
      <c r="G6" s="161" t="s">
        <v>125</v>
      </c>
      <c r="H6" s="161" t="s">
        <v>605</v>
      </c>
      <c r="I6" s="161" t="s">
        <v>126</v>
      </c>
      <c r="J6" s="161" t="s">
        <v>127</v>
      </c>
    </row>
    <row r="7" spans="2:10" ht="9.9499999999999993" customHeight="1" x14ac:dyDescent="0.2">
      <c r="B7" s="324"/>
      <c r="C7" s="325"/>
      <c r="D7" s="162"/>
      <c r="E7" s="162"/>
      <c r="F7" s="162"/>
      <c r="G7" s="162"/>
      <c r="H7" s="162"/>
      <c r="I7" s="162"/>
      <c r="J7" s="162"/>
    </row>
    <row r="8" spans="2:10" ht="23.25" customHeight="1" x14ac:dyDescent="0.2">
      <c r="B8" s="327" t="s">
        <v>128</v>
      </c>
      <c r="C8" s="328"/>
      <c r="D8" s="145">
        <f>D9+D13</f>
        <v>0</v>
      </c>
      <c r="E8" s="145">
        <f t="shared" ref="E8:G8" si="0">E9+E13</f>
        <v>0</v>
      </c>
      <c r="F8" s="145">
        <f t="shared" si="0"/>
        <v>0</v>
      </c>
      <c r="G8" s="145">
        <f t="shared" si="0"/>
        <v>0</v>
      </c>
      <c r="H8" s="145">
        <f>D8+E8+F8+G8</f>
        <v>0</v>
      </c>
      <c r="I8" s="137"/>
      <c r="J8" s="137"/>
    </row>
    <row r="9" spans="2:10" ht="23.25" customHeight="1" x14ac:dyDescent="0.2">
      <c r="B9" s="164"/>
      <c r="C9" s="165" t="s">
        <v>129</v>
      </c>
      <c r="D9" s="145">
        <f>D10+D11+D12</f>
        <v>0</v>
      </c>
      <c r="E9" s="145">
        <f t="shared" ref="E9:F9" si="1">E10+E11+E12</f>
        <v>0</v>
      </c>
      <c r="F9" s="145">
        <f t="shared" si="1"/>
        <v>0</v>
      </c>
      <c r="G9" s="145">
        <f>G10+G11+G12</f>
        <v>0</v>
      </c>
      <c r="H9" s="145">
        <f>D9+E9+F9+G9</f>
        <v>0</v>
      </c>
      <c r="I9" s="137"/>
      <c r="J9" s="137"/>
    </row>
    <row r="10" spans="2:10" ht="23.25" customHeight="1" x14ac:dyDescent="0.2">
      <c r="B10" s="166"/>
      <c r="C10" s="167" t="s">
        <v>130</v>
      </c>
      <c r="D10" s="137"/>
      <c r="E10" s="137"/>
      <c r="F10" s="137"/>
      <c r="G10" s="137"/>
      <c r="H10" s="145">
        <f t="shared" ref="H10:H12" si="2">D10+E10+F10+G10</f>
        <v>0</v>
      </c>
      <c r="I10" s="137"/>
      <c r="J10" s="137"/>
    </row>
    <row r="11" spans="2:10" ht="23.25" customHeight="1" x14ac:dyDescent="0.2">
      <c r="B11" s="168"/>
      <c r="C11" s="167" t="s">
        <v>131</v>
      </c>
      <c r="D11" s="137"/>
      <c r="E11" s="137"/>
      <c r="F11" s="137"/>
      <c r="G11" s="137"/>
      <c r="H11" s="145">
        <f t="shared" si="2"/>
        <v>0</v>
      </c>
      <c r="I11" s="137"/>
      <c r="J11" s="137"/>
    </row>
    <row r="12" spans="2:10" ht="23.25" customHeight="1" x14ac:dyDescent="0.2">
      <c r="B12" s="168"/>
      <c r="C12" s="167" t="s">
        <v>132</v>
      </c>
      <c r="D12" s="137"/>
      <c r="E12" s="137"/>
      <c r="F12" s="137"/>
      <c r="G12" s="137"/>
      <c r="H12" s="145">
        <f t="shared" si="2"/>
        <v>0</v>
      </c>
      <c r="I12" s="137"/>
      <c r="J12" s="137"/>
    </row>
    <row r="13" spans="2:10" ht="23.25" customHeight="1" x14ac:dyDescent="0.2">
      <c r="B13" s="164"/>
      <c r="C13" s="165" t="s">
        <v>133</v>
      </c>
      <c r="D13" s="145">
        <f>D14+D15+D16</f>
        <v>0</v>
      </c>
      <c r="E13" s="145">
        <f t="shared" ref="E13:G13" si="3">E14+E15+E16</f>
        <v>0</v>
      </c>
      <c r="F13" s="145">
        <f t="shared" si="3"/>
        <v>0</v>
      </c>
      <c r="G13" s="145">
        <f t="shared" si="3"/>
        <v>0</v>
      </c>
      <c r="H13" s="145">
        <f>D13+E13+F13+G13</f>
        <v>0</v>
      </c>
      <c r="I13" s="137"/>
      <c r="J13" s="137"/>
    </row>
    <row r="14" spans="2:10" ht="23.25" customHeight="1" x14ac:dyDescent="0.2">
      <c r="B14" s="166"/>
      <c r="C14" s="167" t="s">
        <v>134</v>
      </c>
      <c r="D14" s="137"/>
      <c r="E14" s="137"/>
      <c r="F14" s="137"/>
      <c r="G14" s="137"/>
      <c r="H14" s="145">
        <f>D14+E14+F14+G14</f>
        <v>0</v>
      </c>
      <c r="I14" s="137"/>
      <c r="J14" s="137"/>
    </row>
    <row r="15" spans="2:10" ht="23.25" customHeight="1" x14ac:dyDescent="0.2">
      <c r="B15" s="168"/>
      <c r="C15" s="167" t="s">
        <v>135</v>
      </c>
      <c r="D15" s="137"/>
      <c r="E15" s="137"/>
      <c r="F15" s="137"/>
      <c r="G15" s="137"/>
      <c r="H15" s="145">
        <f t="shared" ref="H15:H16" si="4">D15+E15+F15+G15</f>
        <v>0</v>
      </c>
      <c r="I15" s="137"/>
      <c r="J15" s="137"/>
    </row>
    <row r="16" spans="2:10" ht="23.25" customHeight="1" x14ac:dyDescent="0.2">
      <c r="B16" s="168"/>
      <c r="C16" s="167" t="s">
        <v>136</v>
      </c>
      <c r="D16" s="137"/>
      <c r="E16" s="137"/>
      <c r="F16" s="137"/>
      <c r="G16" s="137"/>
      <c r="H16" s="145">
        <f t="shared" si="4"/>
        <v>0</v>
      </c>
      <c r="I16" s="137"/>
      <c r="J16" s="137"/>
    </row>
    <row r="17" spans="2:10" ht="23.25" customHeight="1" x14ac:dyDescent="0.2">
      <c r="B17" s="327" t="s">
        <v>137</v>
      </c>
      <c r="C17" s="328"/>
      <c r="D17" s="137">
        <v>2333.1999999999998</v>
      </c>
      <c r="E17" s="169"/>
      <c r="F17" s="169"/>
      <c r="G17" s="169"/>
      <c r="H17" s="137">
        <v>1880.7</v>
      </c>
      <c r="I17" s="170"/>
      <c r="J17" s="170"/>
    </row>
    <row r="18" spans="2:10" ht="23.25" customHeight="1" x14ac:dyDescent="0.2">
      <c r="B18" s="168"/>
      <c r="C18" s="171"/>
      <c r="D18" s="145"/>
      <c r="E18" s="145"/>
      <c r="F18" s="145"/>
      <c r="G18" s="145"/>
      <c r="H18" s="145"/>
      <c r="I18" s="158"/>
      <c r="J18" s="158"/>
    </row>
    <row r="19" spans="2:10" ht="23.25" customHeight="1" x14ac:dyDescent="0.2">
      <c r="B19" s="327" t="s">
        <v>138</v>
      </c>
      <c r="C19" s="328"/>
      <c r="D19" s="145">
        <f>D8+D17</f>
        <v>2333.1999999999998</v>
      </c>
      <c r="E19" s="145">
        <f t="shared" ref="E19:H19" si="5">E8+E17</f>
        <v>0</v>
      </c>
      <c r="F19" s="145">
        <f t="shared" si="5"/>
        <v>0</v>
      </c>
      <c r="G19" s="145">
        <f t="shared" si="5"/>
        <v>0</v>
      </c>
      <c r="H19" s="145">
        <f t="shared" si="5"/>
        <v>1880.7</v>
      </c>
      <c r="I19" s="137"/>
      <c r="J19" s="137"/>
    </row>
    <row r="20" spans="2:10" ht="23.25" customHeight="1" x14ac:dyDescent="0.2">
      <c r="B20" s="327"/>
      <c r="C20" s="328"/>
      <c r="D20" s="145"/>
      <c r="E20" s="145"/>
      <c r="F20" s="145"/>
      <c r="G20" s="145"/>
      <c r="H20" s="145"/>
      <c r="I20" s="137"/>
      <c r="J20" s="137"/>
    </row>
    <row r="21" spans="2:10" ht="23.25" customHeight="1" x14ac:dyDescent="0.2">
      <c r="B21" s="327" t="s">
        <v>606</v>
      </c>
      <c r="C21" s="328"/>
      <c r="D21" s="145">
        <f>D22+D23+D24</f>
        <v>0</v>
      </c>
      <c r="E21" s="145">
        <f>E22+E23+E24</f>
        <v>0</v>
      </c>
      <c r="F21" s="145">
        <f>F22+F23+F24</f>
        <v>0</v>
      </c>
      <c r="G21" s="145">
        <f t="shared" ref="G21" si="6">G22+G23+G24</f>
        <v>0</v>
      </c>
      <c r="H21" s="145">
        <f>D21+E21+F21+G21</f>
        <v>0</v>
      </c>
      <c r="I21" s="137"/>
      <c r="J21" s="137"/>
    </row>
    <row r="22" spans="2:10" ht="23.25" customHeight="1" x14ac:dyDescent="0.2">
      <c r="B22" s="164"/>
      <c r="C22" s="172" t="s">
        <v>139</v>
      </c>
      <c r="D22" s="137"/>
      <c r="E22" s="137"/>
      <c r="F22" s="137"/>
      <c r="G22" s="137"/>
      <c r="H22" s="145">
        <f>D22+E22+F22+G22</f>
        <v>0</v>
      </c>
      <c r="I22" s="137"/>
      <c r="J22" s="137"/>
    </row>
    <row r="23" spans="2:10" ht="23.25" customHeight="1" x14ac:dyDescent="0.2">
      <c r="B23" s="164"/>
      <c r="C23" s="172" t="s">
        <v>140</v>
      </c>
      <c r="D23" s="137"/>
      <c r="E23" s="137"/>
      <c r="F23" s="137"/>
      <c r="G23" s="137"/>
      <c r="H23" s="145">
        <f>D23+E23+F23+G23</f>
        <v>0</v>
      </c>
      <c r="I23" s="137"/>
      <c r="J23" s="137"/>
    </row>
    <row r="24" spans="2:10" ht="23.25" customHeight="1" x14ac:dyDescent="0.2">
      <c r="B24" s="164"/>
      <c r="C24" s="172" t="s">
        <v>141</v>
      </c>
      <c r="D24" s="137"/>
      <c r="E24" s="137"/>
      <c r="F24" s="137"/>
      <c r="G24" s="137"/>
      <c r="H24" s="145">
        <f>D24+E24+F24+G24</f>
        <v>0</v>
      </c>
      <c r="I24" s="137"/>
      <c r="J24" s="137"/>
    </row>
    <row r="25" spans="2:10" ht="23.25" customHeight="1" x14ac:dyDescent="0.2">
      <c r="B25" s="339"/>
      <c r="C25" s="340"/>
      <c r="D25" s="173"/>
      <c r="E25" s="173"/>
      <c r="F25" s="173"/>
      <c r="G25" s="173"/>
      <c r="H25" s="173"/>
      <c r="I25" s="174"/>
      <c r="J25" s="174"/>
    </row>
    <row r="26" spans="2:10" ht="23.25" customHeight="1" x14ac:dyDescent="0.2">
      <c r="B26" s="327" t="s">
        <v>142</v>
      </c>
      <c r="C26" s="328"/>
      <c r="D26" s="145">
        <f>D27+D28+D29</f>
        <v>0</v>
      </c>
      <c r="E26" s="145">
        <f t="shared" ref="E26:G26" si="7">E27+E28+E29</f>
        <v>0</v>
      </c>
      <c r="F26" s="145">
        <f t="shared" si="7"/>
        <v>0</v>
      </c>
      <c r="G26" s="145">
        <f t="shared" si="7"/>
        <v>0</v>
      </c>
      <c r="H26" s="145">
        <f>D26+E26+F26+G26</f>
        <v>0</v>
      </c>
      <c r="I26" s="140"/>
      <c r="J26" s="140"/>
    </row>
    <row r="27" spans="2:10" ht="23.25" customHeight="1" x14ac:dyDescent="0.2">
      <c r="B27" s="164"/>
      <c r="C27" s="172" t="s">
        <v>143</v>
      </c>
      <c r="D27" s="137"/>
      <c r="E27" s="137"/>
      <c r="F27" s="137"/>
      <c r="G27" s="137"/>
      <c r="H27" s="145">
        <f>D27+E27+F27+G27</f>
        <v>0</v>
      </c>
      <c r="I27" s="140"/>
      <c r="J27" s="140"/>
    </row>
    <row r="28" spans="2:10" ht="23.25" customHeight="1" x14ac:dyDescent="0.2">
      <c r="B28" s="164"/>
      <c r="C28" s="172" t="s">
        <v>144</v>
      </c>
      <c r="D28" s="137"/>
      <c r="E28" s="137"/>
      <c r="F28" s="137"/>
      <c r="G28" s="137"/>
      <c r="H28" s="145">
        <f t="shared" ref="H28:H29" si="8">D28+E28+F28+G28</f>
        <v>0</v>
      </c>
      <c r="I28" s="140"/>
      <c r="J28" s="140"/>
    </row>
    <row r="29" spans="2:10" ht="23.25" customHeight="1" x14ac:dyDescent="0.2">
      <c r="B29" s="164"/>
      <c r="C29" s="172" t="s">
        <v>145</v>
      </c>
      <c r="D29" s="137"/>
      <c r="E29" s="137"/>
      <c r="F29" s="137"/>
      <c r="G29" s="137"/>
      <c r="H29" s="145">
        <f t="shared" si="8"/>
        <v>0</v>
      </c>
      <c r="I29" s="140"/>
      <c r="J29" s="140"/>
    </row>
    <row r="30" spans="2:10" ht="9.9499999999999993" customHeight="1" x14ac:dyDescent="0.2">
      <c r="B30" s="329"/>
      <c r="C30" s="330"/>
      <c r="D30" s="175"/>
      <c r="E30" s="175"/>
      <c r="F30" s="175"/>
      <c r="G30" s="175"/>
      <c r="H30" s="175"/>
      <c r="I30" s="176"/>
      <c r="J30" s="176"/>
    </row>
    <row r="31" spans="2:10" ht="5.0999999999999996" customHeight="1" x14ac:dyDescent="0.2"/>
    <row r="32" spans="2:10" ht="20.25" customHeight="1" x14ac:dyDescent="0.2">
      <c r="B32" s="177">
        <v>1</v>
      </c>
      <c r="C32" s="323" t="s">
        <v>496</v>
      </c>
      <c r="D32" s="323"/>
      <c r="E32" s="323"/>
      <c r="F32" s="323"/>
      <c r="G32" s="323"/>
      <c r="H32" s="323"/>
      <c r="I32" s="323"/>
      <c r="J32" s="323"/>
    </row>
    <row r="33" spans="2:10" x14ac:dyDescent="0.2">
      <c r="B33" s="177">
        <v>2</v>
      </c>
      <c r="C33" s="323" t="s">
        <v>497</v>
      </c>
      <c r="D33" s="323"/>
      <c r="E33" s="323"/>
      <c r="F33" s="323"/>
      <c r="G33" s="323"/>
      <c r="H33" s="323"/>
      <c r="I33" s="323"/>
      <c r="J33" s="323"/>
    </row>
    <row r="34" spans="2:10" x14ac:dyDescent="0.2"/>
    <row r="35" spans="2:10" ht="24.75" x14ac:dyDescent="0.2">
      <c r="B35" s="326" t="s">
        <v>147</v>
      </c>
      <c r="C35" s="326"/>
      <c r="D35" s="161" t="s">
        <v>600</v>
      </c>
      <c r="E35" s="161" t="s">
        <v>601</v>
      </c>
      <c r="F35" s="161" t="s">
        <v>602</v>
      </c>
      <c r="G35" s="161" t="s">
        <v>148</v>
      </c>
      <c r="H35" s="161" t="s">
        <v>603</v>
      </c>
    </row>
    <row r="36" spans="2:10" ht="23.25" customHeight="1" x14ac:dyDescent="0.2">
      <c r="B36" s="324" t="s">
        <v>149</v>
      </c>
      <c r="C36" s="325"/>
      <c r="D36" s="178"/>
      <c r="E36" s="179"/>
      <c r="F36" s="179"/>
      <c r="G36" s="179"/>
      <c r="H36" s="179"/>
    </row>
    <row r="37" spans="2:10" ht="23.25" customHeight="1" x14ac:dyDescent="0.2">
      <c r="B37" s="164"/>
      <c r="C37" s="172" t="s">
        <v>150</v>
      </c>
      <c r="D37" s="180"/>
      <c r="E37" s="181"/>
      <c r="F37" s="181"/>
      <c r="G37" s="181"/>
      <c r="H37" s="181"/>
    </row>
    <row r="38" spans="2:10" ht="23.25" customHeight="1" x14ac:dyDescent="0.2">
      <c r="B38" s="164"/>
      <c r="C38" s="172" t="s">
        <v>151</v>
      </c>
      <c r="D38" s="181"/>
      <c r="E38" s="181"/>
      <c r="F38" s="181"/>
      <c r="G38" s="181"/>
      <c r="H38" s="181"/>
    </row>
    <row r="39" spans="2:10" ht="23.25" customHeight="1" x14ac:dyDescent="0.2">
      <c r="B39" s="182"/>
      <c r="C39" s="183" t="s">
        <v>152</v>
      </c>
      <c r="D39" s="184"/>
      <c r="E39" s="184"/>
      <c r="F39" s="184"/>
      <c r="G39" s="184"/>
      <c r="H39" s="184"/>
    </row>
    <row r="40" spans="2:10" x14ac:dyDescent="0.2"/>
    <row r="41" spans="2:10" hidden="1" x14ac:dyDescent="0.2"/>
    <row r="42" spans="2:10" hidden="1" x14ac:dyDescent="0.2"/>
    <row r="43" spans="2:10" hidden="1" x14ac:dyDescent="0.2"/>
  </sheetData>
  <sheetProtection selectLockedCells="1"/>
  <mergeCells count="19">
    <mergeCell ref="B4:J4"/>
    <mergeCell ref="B5:J5"/>
    <mergeCell ref="B6:C6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C33:J33"/>
    <mergeCell ref="B36:C36"/>
    <mergeCell ref="B35:C35"/>
    <mergeCell ref="B26:C26"/>
    <mergeCell ref="B30:C30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zoomScaleSheetLayoutView="100" workbookViewId="0">
      <selection activeCell="B5" sqref="B5:L5"/>
    </sheetView>
  </sheetViews>
  <sheetFormatPr baseColWidth="10" defaultColWidth="0" defaultRowHeight="14.25" zeroHeight="1" x14ac:dyDescent="0.2"/>
  <cols>
    <col min="1" max="1" width="2.7109375" style="125" customWidth="1"/>
    <col min="2" max="2" width="35.7109375" style="125" customWidth="1"/>
    <col min="3" max="7" width="12.7109375" style="125" customWidth="1"/>
    <col min="8" max="12" width="13.7109375" style="125" customWidth="1"/>
    <col min="13" max="13" width="2.7109375" style="125" customWidth="1"/>
    <col min="14" max="16384" width="11.42578125" style="125" hidden="1"/>
  </cols>
  <sheetData>
    <row r="1" spans="2:12" ht="15.75" customHeight="1" x14ac:dyDescent="0.2">
      <c r="B1" s="338" t="s">
        <v>607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2:12" x14ac:dyDescent="0.2">
      <c r="B2" s="341" t="s">
        <v>687</v>
      </c>
      <c r="C2" s="342"/>
      <c r="D2" s="342"/>
      <c r="E2" s="342"/>
      <c r="F2" s="342"/>
      <c r="G2" s="342"/>
      <c r="H2" s="342"/>
      <c r="I2" s="342"/>
      <c r="J2" s="342"/>
      <c r="K2" s="342"/>
      <c r="L2" s="343"/>
    </row>
    <row r="3" spans="2:12" x14ac:dyDescent="0.2">
      <c r="B3" s="344" t="s">
        <v>153</v>
      </c>
      <c r="C3" s="345"/>
      <c r="D3" s="345"/>
      <c r="E3" s="345"/>
      <c r="F3" s="345"/>
      <c r="G3" s="345"/>
      <c r="H3" s="345"/>
      <c r="I3" s="345"/>
      <c r="J3" s="345"/>
      <c r="K3" s="345"/>
      <c r="L3" s="346"/>
    </row>
    <row r="4" spans="2:12" x14ac:dyDescent="0.2">
      <c r="B4" s="344" t="s">
        <v>696</v>
      </c>
      <c r="C4" s="345"/>
      <c r="D4" s="345"/>
      <c r="E4" s="345"/>
      <c r="F4" s="345"/>
      <c r="G4" s="345"/>
      <c r="H4" s="345"/>
      <c r="I4" s="345"/>
      <c r="J4" s="345"/>
      <c r="K4" s="345"/>
      <c r="L4" s="346"/>
    </row>
    <row r="5" spans="2:12" x14ac:dyDescent="0.2">
      <c r="B5" s="347" t="s">
        <v>670</v>
      </c>
      <c r="C5" s="348"/>
      <c r="D5" s="348"/>
      <c r="E5" s="348"/>
      <c r="F5" s="348"/>
      <c r="G5" s="348"/>
      <c r="H5" s="348"/>
      <c r="I5" s="348"/>
      <c r="J5" s="348"/>
      <c r="K5" s="348"/>
      <c r="L5" s="349"/>
    </row>
    <row r="6" spans="2:12" ht="63" x14ac:dyDescent="0.2">
      <c r="B6" s="185" t="s">
        <v>154</v>
      </c>
      <c r="C6" s="185" t="s">
        <v>155</v>
      </c>
      <c r="D6" s="185" t="s">
        <v>156</v>
      </c>
      <c r="E6" s="185" t="s">
        <v>157</v>
      </c>
      <c r="F6" s="185" t="s">
        <v>158</v>
      </c>
      <c r="G6" s="185" t="s">
        <v>159</v>
      </c>
      <c r="H6" s="185" t="s">
        <v>160</v>
      </c>
      <c r="I6" s="185" t="s">
        <v>161</v>
      </c>
      <c r="J6" s="185" t="s">
        <v>162</v>
      </c>
      <c r="K6" s="185" t="s">
        <v>163</v>
      </c>
      <c r="L6" s="185" t="s">
        <v>164</v>
      </c>
    </row>
    <row r="7" spans="2:12" ht="20.100000000000001" customHeight="1" x14ac:dyDescent="0.2"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2:12" ht="56.25" customHeight="1" x14ac:dyDescent="0.2">
      <c r="B8" s="188" t="s">
        <v>165</v>
      </c>
      <c r="C8" s="189"/>
      <c r="D8" s="189"/>
      <c r="E8" s="189"/>
      <c r="F8" s="134">
        <f>F9+F10+F11+F12</f>
        <v>0</v>
      </c>
      <c r="G8" s="190"/>
      <c r="H8" s="134">
        <f>H9+H10+H11+H12</f>
        <v>0</v>
      </c>
      <c r="I8" s="191">
        <f>I9+I10+I11+I12</f>
        <v>0</v>
      </c>
      <c r="J8" s="190"/>
      <c r="K8" s="190"/>
      <c r="L8" s="134">
        <f>F8-K8</f>
        <v>0</v>
      </c>
    </row>
    <row r="9" spans="2:12" ht="56.25" customHeight="1" x14ac:dyDescent="0.2">
      <c r="B9" s="192" t="s">
        <v>166</v>
      </c>
      <c r="C9" s="189"/>
      <c r="D9" s="189"/>
      <c r="E9" s="189"/>
      <c r="F9" s="190"/>
      <c r="G9" s="190"/>
      <c r="H9" s="190"/>
      <c r="I9" s="190"/>
      <c r="J9" s="190"/>
      <c r="K9" s="190"/>
      <c r="L9" s="134">
        <f t="shared" ref="L9:L12" si="0">F9-K9</f>
        <v>0</v>
      </c>
    </row>
    <row r="10" spans="2:12" ht="56.25" customHeight="1" x14ac:dyDescent="0.2">
      <c r="B10" s="192" t="s">
        <v>167</v>
      </c>
      <c r="C10" s="189"/>
      <c r="D10" s="189"/>
      <c r="E10" s="189"/>
      <c r="F10" s="190"/>
      <c r="G10" s="190"/>
      <c r="H10" s="190"/>
      <c r="I10" s="190"/>
      <c r="J10" s="190"/>
      <c r="K10" s="190"/>
      <c r="L10" s="134">
        <f t="shared" si="0"/>
        <v>0</v>
      </c>
    </row>
    <row r="11" spans="2:12" ht="56.25" customHeight="1" x14ac:dyDescent="0.2">
      <c r="B11" s="192" t="s">
        <v>168</v>
      </c>
      <c r="C11" s="189"/>
      <c r="D11" s="189"/>
      <c r="E11" s="189"/>
      <c r="F11" s="190"/>
      <c r="G11" s="190"/>
      <c r="H11" s="190"/>
      <c r="I11" s="190"/>
      <c r="J11" s="190"/>
      <c r="K11" s="190"/>
      <c r="L11" s="134">
        <f t="shared" si="0"/>
        <v>0</v>
      </c>
    </row>
    <row r="12" spans="2:12" ht="56.25" customHeight="1" x14ac:dyDescent="0.2">
      <c r="B12" s="192" t="s">
        <v>169</v>
      </c>
      <c r="C12" s="189"/>
      <c r="D12" s="189"/>
      <c r="E12" s="189"/>
      <c r="F12" s="190"/>
      <c r="G12" s="190"/>
      <c r="H12" s="190"/>
      <c r="I12" s="190"/>
      <c r="J12" s="190"/>
      <c r="K12" s="190"/>
      <c r="L12" s="134">
        <f t="shared" si="0"/>
        <v>0</v>
      </c>
    </row>
    <row r="13" spans="2:12" ht="56.25" customHeight="1" x14ac:dyDescent="0.2">
      <c r="B13" s="193"/>
      <c r="C13" s="189"/>
      <c r="D13" s="189"/>
      <c r="E13" s="189"/>
      <c r="F13" s="190"/>
      <c r="G13" s="190"/>
      <c r="H13" s="190"/>
      <c r="I13" s="190"/>
      <c r="J13" s="190"/>
      <c r="K13" s="190"/>
      <c r="L13" s="190"/>
    </row>
    <row r="14" spans="2:12" ht="56.25" customHeight="1" x14ac:dyDescent="0.2">
      <c r="B14" s="188" t="s">
        <v>170</v>
      </c>
      <c r="C14" s="189"/>
      <c r="D14" s="189"/>
      <c r="E14" s="189"/>
      <c r="F14" s="134">
        <f>F15+F16+F17+F18</f>
        <v>0</v>
      </c>
      <c r="G14" s="190"/>
      <c r="H14" s="134">
        <f>H15+H16+H17+H18</f>
        <v>0</v>
      </c>
      <c r="I14" s="191">
        <f>I15+I16+I17+I18</f>
        <v>0</v>
      </c>
      <c r="J14" s="190"/>
      <c r="K14" s="190"/>
      <c r="L14" s="134">
        <f>F14-K14</f>
        <v>0</v>
      </c>
    </row>
    <row r="15" spans="2:12" ht="56.25" customHeight="1" x14ac:dyDescent="0.2">
      <c r="B15" s="192" t="s">
        <v>171</v>
      </c>
      <c r="C15" s="189"/>
      <c r="D15" s="189"/>
      <c r="E15" s="189"/>
      <c r="F15" s="190"/>
      <c r="G15" s="190"/>
      <c r="H15" s="190"/>
      <c r="I15" s="190"/>
      <c r="J15" s="190"/>
      <c r="K15" s="190"/>
      <c r="L15" s="134">
        <f>F15-K15</f>
        <v>0</v>
      </c>
    </row>
    <row r="16" spans="2:12" ht="56.25" customHeight="1" x14ac:dyDescent="0.2">
      <c r="B16" s="192" t="s">
        <v>172</v>
      </c>
      <c r="C16" s="189"/>
      <c r="D16" s="189"/>
      <c r="E16" s="189"/>
      <c r="F16" s="190"/>
      <c r="G16" s="190"/>
      <c r="H16" s="190"/>
      <c r="I16" s="190"/>
      <c r="J16" s="190"/>
      <c r="K16" s="190"/>
      <c r="L16" s="134">
        <f t="shared" ref="L16:L17" si="1">F16-K16</f>
        <v>0</v>
      </c>
    </row>
    <row r="17" spans="2:12" ht="56.25" customHeight="1" x14ac:dyDescent="0.2">
      <c r="B17" s="192" t="s">
        <v>173</v>
      </c>
      <c r="C17" s="189"/>
      <c r="D17" s="189"/>
      <c r="E17" s="189"/>
      <c r="F17" s="190"/>
      <c r="G17" s="190"/>
      <c r="H17" s="190"/>
      <c r="I17" s="190"/>
      <c r="J17" s="190"/>
      <c r="K17" s="190"/>
      <c r="L17" s="134">
        <f t="shared" si="1"/>
        <v>0</v>
      </c>
    </row>
    <row r="18" spans="2:12" ht="56.25" customHeight="1" x14ac:dyDescent="0.2">
      <c r="B18" s="192" t="s">
        <v>174</v>
      </c>
      <c r="C18" s="189"/>
      <c r="D18" s="189"/>
      <c r="E18" s="189"/>
      <c r="F18" s="190"/>
      <c r="G18" s="190"/>
      <c r="H18" s="190"/>
      <c r="I18" s="190"/>
      <c r="J18" s="190"/>
      <c r="K18" s="190"/>
      <c r="L18" s="190"/>
    </row>
    <row r="19" spans="2:12" ht="56.25" customHeight="1" x14ac:dyDescent="0.2">
      <c r="B19" s="193"/>
      <c r="C19" s="189"/>
      <c r="D19" s="189"/>
      <c r="E19" s="189"/>
      <c r="F19" s="190"/>
      <c r="G19" s="190"/>
      <c r="H19" s="190"/>
      <c r="I19" s="190"/>
      <c r="J19" s="190"/>
      <c r="K19" s="190"/>
      <c r="L19" s="190"/>
    </row>
    <row r="20" spans="2:12" ht="56.25" customHeight="1" x14ac:dyDescent="0.2">
      <c r="B20" s="188" t="s">
        <v>175</v>
      </c>
      <c r="C20" s="189"/>
      <c r="D20" s="189"/>
      <c r="E20" s="189"/>
      <c r="F20" s="134">
        <f>F8+F14</f>
        <v>0</v>
      </c>
      <c r="G20" s="190"/>
      <c r="H20" s="134">
        <f>H8+H14</f>
        <v>0</v>
      </c>
      <c r="I20" s="134">
        <f>I8+I14</f>
        <v>0</v>
      </c>
      <c r="J20" s="190"/>
      <c r="K20" s="190"/>
      <c r="L20" s="134">
        <f>L8+L14</f>
        <v>0</v>
      </c>
    </row>
    <row r="21" spans="2:12" ht="20.100000000000001" customHeight="1" x14ac:dyDescent="0.2"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</row>
    <row r="22" spans="2:12" x14ac:dyDescent="0.2"/>
  </sheetData>
  <sheetProtection selectLockedCells="1"/>
  <mergeCells count="5">
    <mergeCell ref="B2:L2"/>
    <mergeCell ref="B3:L3"/>
    <mergeCell ref="B4:L4"/>
    <mergeCell ref="B5:L5"/>
    <mergeCell ref="B1:L1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  <ignoredErrors>
    <ignoredError sqref="F8 H8:I8 F14 H14:I14 L8 L20 L14:L17 F20 H20: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zoomScale="160" zoomScaleNormal="160" zoomScaleSheetLayoutView="140" workbookViewId="0">
      <selection activeCell="F60" sqref="F60"/>
    </sheetView>
  </sheetViews>
  <sheetFormatPr baseColWidth="10" defaultColWidth="0" defaultRowHeight="14.25" zeroHeight="1" x14ac:dyDescent="0.2"/>
  <cols>
    <col min="1" max="3" width="2.7109375" style="125" customWidth="1"/>
    <col min="4" max="4" width="56.5703125" style="125" customWidth="1"/>
    <col min="5" max="7" width="13.7109375" style="125" customWidth="1"/>
    <col min="8" max="8" width="2.7109375" style="125" customWidth="1"/>
    <col min="9" max="9" width="0" style="125" hidden="1" customWidth="1"/>
    <col min="10" max="16384" width="11.42578125" style="125" hidden="1"/>
  </cols>
  <sheetData>
    <row r="1" spans="2:7" x14ac:dyDescent="0.2">
      <c r="B1" s="338" t="s">
        <v>608</v>
      </c>
      <c r="C1" s="338"/>
      <c r="D1" s="338"/>
      <c r="E1" s="338"/>
      <c r="F1" s="338"/>
      <c r="G1" s="338"/>
    </row>
    <row r="2" spans="2:7" x14ac:dyDescent="0.2">
      <c r="B2" s="341" t="s">
        <v>687</v>
      </c>
      <c r="C2" s="342"/>
      <c r="D2" s="342"/>
      <c r="E2" s="342"/>
      <c r="F2" s="342"/>
      <c r="G2" s="343"/>
    </row>
    <row r="3" spans="2:7" x14ac:dyDescent="0.2">
      <c r="B3" s="357" t="s">
        <v>176</v>
      </c>
      <c r="C3" s="358"/>
      <c r="D3" s="358"/>
      <c r="E3" s="358"/>
      <c r="F3" s="358"/>
      <c r="G3" s="359"/>
    </row>
    <row r="4" spans="2:7" x14ac:dyDescent="0.2">
      <c r="B4" s="357" t="s">
        <v>697</v>
      </c>
      <c r="C4" s="358"/>
      <c r="D4" s="358"/>
      <c r="E4" s="358"/>
      <c r="F4" s="358"/>
      <c r="G4" s="359"/>
    </row>
    <row r="5" spans="2:7" x14ac:dyDescent="0.2">
      <c r="B5" s="360" t="s">
        <v>669</v>
      </c>
      <c r="C5" s="361"/>
      <c r="D5" s="361"/>
      <c r="E5" s="361"/>
      <c r="F5" s="361"/>
      <c r="G5" s="362"/>
    </row>
    <row r="6" spans="2:7" ht="8.1" customHeight="1" x14ac:dyDescent="0.2">
      <c r="B6" s="196"/>
    </row>
    <row r="7" spans="2:7" ht="16.5" x14ac:dyDescent="0.2">
      <c r="B7" s="352" t="s">
        <v>678</v>
      </c>
      <c r="C7" s="353"/>
      <c r="D7" s="354"/>
      <c r="E7" s="161" t="s">
        <v>679</v>
      </c>
      <c r="F7" s="161" t="s">
        <v>178</v>
      </c>
      <c r="G7" s="161" t="s">
        <v>609</v>
      </c>
    </row>
    <row r="8" spans="2:7" ht="8.1" customHeight="1" x14ac:dyDescent="0.2">
      <c r="B8" s="197"/>
      <c r="C8" s="198"/>
      <c r="D8" s="199"/>
      <c r="E8" s="200"/>
      <c r="F8" s="200"/>
      <c r="G8" s="200"/>
    </row>
    <row r="9" spans="2:7" ht="12.95" customHeight="1" x14ac:dyDescent="0.2">
      <c r="B9" s="201"/>
      <c r="C9" s="350" t="s">
        <v>180</v>
      </c>
      <c r="D9" s="351"/>
      <c r="E9" s="143">
        <f>E10+E11+E12</f>
        <v>57826.3</v>
      </c>
      <c r="F9" s="143">
        <f>F10+F11+F12</f>
        <v>0</v>
      </c>
      <c r="G9" s="143">
        <f>G10+G11+G12</f>
        <v>15898.9</v>
      </c>
    </row>
    <row r="10" spans="2:7" ht="12.95" customHeight="1" x14ac:dyDescent="0.2">
      <c r="B10" s="201"/>
      <c r="C10" s="202"/>
      <c r="D10" s="203" t="s">
        <v>181</v>
      </c>
      <c r="E10" s="140">
        <v>57826.3</v>
      </c>
      <c r="F10" s="140">
        <v>0</v>
      </c>
      <c r="G10" s="140">
        <v>15898.9</v>
      </c>
    </row>
    <row r="11" spans="2:7" ht="12.95" customHeight="1" x14ac:dyDescent="0.2">
      <c r="B11" s="201"/>
      <c r="C11" s="202"/>
      <c r="D11" s="203" t="s">
        <v>182</v>
      </c>
      <c r="E11" s="140"/>
      <c r="F11" s="140"/>
      <c r="G11" s="140"/>
    </row>
    <row r="12" spans="2:7" ht="12.95" customHeight="1" x14ac:dyDescent="0.2">
      <c r="B12" s="201"/>
      <c r="C12" s="202"/>
      <c r="D12" s="203" t="s">
        <v>183</v>
      </c>
      <c r="E12" s="140"/>
      <c r="F12" s="140">
        <v>0</v>
      </c>
      <c r="G12" s="140">
        <v>0</v>
      </c>
    </row>
    <row r="13" spans="2:7" ht="8.1" customHeight="1" x14ac:dyDescent="0.2">
      <c r="B13" s="201"/>
      <c r="C13" s="204"/>
      <c r="D13" s="172"/>
      <c r="E13" s="140"/>
      <c r="F13" s="140"/>
      <c r="G13" s="140"/>
    </row>
    <row r="14" spans="2:7" ht="12.95" customHeight="1" x14ac:dyDescent="0.2">
      <c r="B14" s="205"/>
      <c r="C14" s="350" t="s">
        <v>693</v>
      </c>
      <c r="D14" s="351"/>
      <c r="E14" s="143">
        <f>E15+E16</f>
        <v>57826.3</v>
      </c>
      <c r="F14" s="143">
        <f>F15+F16</f>
        <v>0</v>
      </c>
      <c r="G14" s="143">
        <f>G15+G16</f>
        <v>9612.4</v>
      </c>
    </row>
    <row r="15" spans="2:7" ht="12.95" customHeight="1" x14ac:dyDescent="0.2">
      <c r="B15" s="201"/>
      <c r="C15" s="202"/>
      <c r="D15" s="203" t="s">
        <v>184</v>
      </c>
      <c r="E15" s="140">
        <v>57826.3</v>
      </c>
      <c r="F15" s="140"/>
      <c r="G15" s="140">
        <v>9612.4</v>
      </c>
    </row>
    <row r="16" spans="2:7" ht="12.95" customHeight="1" x14ac:dyDescent="0.2">
      <c r="B16" s="201"/>
      <c r="C16" s="202"/>
      <c r="D16" s="203" t="s">
        <v>185</v>
      </c>
      <c r="E16" s="140"/>
      <c r="F16" s="140"/>
      <c r="G16" s="140"/>
    </row>
    <row r="17" spans="2:8" ht="8.1" customHeight="1" x14ac:dyDescent="0.2">
      <c r="B17" s="201"/>
      <c r="C17" s="204"/>
      <c r="D17" s="172"/>
      <c r="E17" s="140"/>
      <c r="F17" s="140"/>
      <c r="G17" s="140"/>
    </row>
    <row r="18" spans="2:8" ht="12.95" customHeight="1" x14ac:dyDescent="0.2">
      <c r="B18" s="201"/>
      <c r="C18" s="350" t="s">
        <v>186</v>
      </c>
      <c r="D18" s="351"/>
      <c r="E18" s="206">
        <f>E19+E20</f>
        <v>1880.7</v>
      </c>
      <c r="F18" s="143">
        <f>F19+F20</f>
        <v>0</v>
      </c>
      <c r="G18" s="143">
        <f>G19+G20</f>
        <v>0</v>
      </c>
    </row>
    <row r="19" spans="2:8" ht="12.95" customHeight="1" x14ac:dyDescent="0.2">
      <c r="B19" s="201"/>
      <c r="C19" s="202"/>
      <c r="D19" s="203" t="s">
        <v>187</v>
      </c>
      <c r="E19" s="206">
        <v>1880.7</v>
      </c>
      <c r="F19" s="140"/>
      <c r="G19" s="140"/>
    </row>
    <row r="20" spans="2:8" ht="12.95" customHeight="1" x14ac:dyDescent="0.2">
      <c r="B20" s="201"/>
      <c r="C20" s="202"/>
      <c r="D20" s="203" t="s">
        <v>188</v>
      </c>
      <c r="E20" s="206"/>
      <c r="F20" s="140"/>
      <c r="G20" s="140"/>
    </row>
    <row r="21" spans="2:8" ht="8.1" customHeight="1" x14ac:dyDescent="0.2">
      <c r="B21" s="201"/>
      <c r="C21" s="204"/>
      <c r="D21" s="172"/>
      <c r="E21" s="143"/>
      <c r="F21" s="143"/>
      <c r="G21" s="143"/>
    </row>
    <row r="22" spans="2:8" ht="12.95" customHeight="1" x14ac:dyDescent="0.2">
      <c r="B22" s="201"/>
      <c r="C22" s="350" t="s">
        <v>189</v>
      </c>
      <c r="D22" s="351"/>
      <c r="E22" s="143">
        <f>E9-E14+E18</f>
        <v>1880.7</v>
      </c>
      <c r="F22" s="143">
        <f>F9-F14+F18</f>
        <v>0</v>
      </c>
      <c r="G22" s="143">
        <f>G9-G14+G18</f>
        <v>6286.5</v>
      </c>
      <c r="H22" s="143"/>
    </row>
    <row r="23" spans="2:8" ht="12.95" customHeight="1" x14ac:dyDescent="0.2">
      <c r="B23" s="201"/>
      <c r="C23" s="350" t="s">
        <v>190</v>
      </c>
      <c r="D23" s="351"/>
      <c r="E23" s="143">
        <f>E22-E12</f>
        <v>1880.7</v>
      </c>
      <c r="F23" s="143">
        <f>F22-F12</f>
        <v>0</v>
      </c>
      <c r="G23" s="143">
        <f>G22-G12</f>
        <v>6286.5</v>
      </c>
    </row>
    <row r="24" spans="2:8" ht="12.95" customHeight="1" x14ac:dyDescent="0.2">
      <c r="B24" s="201"/>
      <c r="C24" s="350" t="s">
        <v>191</v>
      </c>
      <c r="D24" s="351"/>
      <c r="E24" s="143">
        <f>E23-E18</f>
        <v>0</v>
      </c>
      <c r="F24" s="143">
        <f>F23-F18</f>
        <v>0</v>
      </c>
      <c r="G24" s="143">
        <f>G23-G18</f>
        <v>6286.5</v>
      </c>
    </row>
    <row r="25" spans="2:8" ht="8.1" customHeight="1" x14ac:dyDescent="0.2">
      <c r="B25" s="207"/>
      <c r="C25" s="208"/>
      <c r="D25" s="183"/>
      <c r="E25" s="209"/>
      <c r="F25" s="209"/>
      <c r="G25" s="209"/>
    </row>
    <row r="26" spans="2:8" ht="8.1" customHeight="1" x14ac:dyDescent="0.2">
      <c r="B26" s="196"/>
    </row>
    <row r="27" spans="2:8" x14ac:dyDescent="0.2">
      <c r="B27" s="326" t="s">
        <v>192</v>
      </c>
      <c r="C27" s="326"/>
      <c r="D27" s="326"/>
      <c r="E27" s="210" t="s">
        <v>193</v>
      </c>
      <c r="F27" s="210" t="s">
        <v>178</v>
      </c>
      <c r="G27" s="210" t="s">
        <v>194</v>
      </c>
    </row>
    <row r="28" spans="2:8" ht="8.1" customHeight="1" x14ac:dyDescent="0.2">
      <c r="B28" s="197"/>
      <c r="C28" s="198"/>
      <c r="D28" s="199"/>
      <c r="E28" s="211"/>
      <c r="F28" s="211"/>
      <c r="G28" s="211"/>
    </row>
    <row r="29" spans="2:8" ht="12.95" customHeight="1" x14ac:dyDescent="0.2">
      <c r="B29" s="205"/>
      <c r="C29" s="350" t="s">
        <v>195</v>
      </c>
      <c r="D29" s="351"/>
      <c r="E29" s="143">
        <f>E30+E31</f>
        <v>0</v>
      </c>
      <c r="F29" s="143">
        <f t="shared" ref="F29:G29" si="0">F30+F31</f>
        <v>0</v>
      </c>
      <c r="G29" s="143">
        <f t="shared" si="0"/>
        <v>0</v>
      </c>
    </row>
    <row r="30" spans="2:8" ht="12.95" customHeight="1" x14ac:dyDescent="0.2">
      <c r="B30" s="201"/>
      <c r="C30" s="202"/>
      <c r="D30" s="167" t="s">
        <v>196</v>
      </c>
      <c r="E30" s="140"/>
      <c r="F30" s="140"/>
      <c r="G30" s="140"/>
    </row>
    <row r="31" spans="2:8" ht="12.95" customHeight="1" x14ac:dyDescent="0.2">
      <c r="B31" s="201"/>
      <c r="C31" s="202"/>
      <c r="D31" s="167" t="s">
        <v>197</v>
      </c>
      <c r="E31" s="140"/>
      <c r="F31" s="140"/>
      <c r="G31" s="140"/>
    </row>
    <row r="32" spans="2:8" ht="8.1" customHeight="1" x14ac:dyDescent="0.2">
      <c r="B32" s="201"/>
      <c r="C32" s="204"/>
      <c r="D32" s="172"/>
      <c r="E32" s="140"/>
      <c r="F32" s="140"/>
      <c r="G32" s="140"/>
    </row>
    <row r="33" spans="2:7" ht="12.95" customHeight="1" x14ac:dyDescent="0.2">
      <c r="B33" s="205"/>
      <c r="C33" s="350" t="s">
        <v>198</v>
      </c>
      <c r="D33" s="351"/>
      <c r="E33" s="143">
        <f>E24+E29</f>
        <v>0</v>
      </c>
      <c r="F33" s="143">
        <f>F24+F29</f>
        <v>0</v>
      </c>
      <c r="G33" s="143">
        <f>G24+G29</f>
        <v>6286.5</v>
      </c>
    </row>
    <row r="34" spans="2:7" ht="8.1" customHeight="1" x14ac:dyDescent="0.2">
      <c r="B34" s="207"/>
      <c r="C34" s="208"/>
      <c r="D34" s="183"/>
      <c r="E34" s="212"/>
      <c r="F34" s="212"/>
      <c r="G34" s="212"/>
    </row>
    <row r="35" spans="2:7" ht="8.1" customHeight="1" x14ac:dyDescent="0.2">
      <c r="B35" s="196"/>
    </row>
    <row r="36" spans="2:7" x14ac:dyDescent="0.2">
      <c r="B36" s="326" t="s">
        <v>192</v>
      </c>
      <c r="C36" s="326"/>
      <c r="D36" s="326"/>
      <c r="E36" s="210" t="s">
        <v>199</v>
      </c>
      <c r="F36" s="210" t="s">
        <v>178</v>
      </c>
      <c r="G36" s="210" t="s">
        <v>610</v>
      </c>
    </row>
    <row r="37" spans="2:7" ht="8.1" customHeight="1" x14ac:dyDescent="0.2">
      <c r="B37" s="213"/>
      <c r="C37" s="214"/>
      <c r="D37" s="215"/>
      <c r="E37" s="216"/>
      <c r="F37" s="216"/>
      <c r="G37" s="216"/>
    </row>
    <row r="38" spans="2:7" ht="12.95" customHeight="1" x14ac:dyDescent="0.2">
      <c r="B38" s="217"/>
      <c r="C38" s="350" t="s">
        <v>200</v>
      </c>
      <c r="D38" s="351"/>
      <c r="E38" s="218">
        <f>E39+E40</f>
        <v>0</v>
      </c>
      <c r="F38" s="218">
        <f>F39+F40</f>
        <v>0</v>
      </c>
      <c r="G38" s="218">
        <f>G39+G40</f>
        <v>0</v>
      </c>
    </row>
    <row r="39" spans="2:7" ht="12.95" customHeight="1" x14ac:dyDescent="0.2">
      <c r="B39" s="219"/>
      <c r="C39" s="202"/>
      <c r="D39" s="220" t="s">
        <v>201</v>
      </c>
      <c r="E39" s="221"/>
      <c r="F39" s="221"/>
      <c r="G39" s="221"/>
    </row>
    <row r="40" spans="2:7" ht="12.95" customHeight="1" x14ac:dyDescent="0.2">
      <c r="B40" s="219"/>
      <c r="C40" s="202"/>
      <c r="D40" s="220" t="s">
        <v>202</v>
      </c>
      <c r="E40" s="221"/>
      <c r="F40" s="221"/>
      <c r="G40" s="221"/>
    </row>
    <row r="41" spans="2:7" ht="8.1" customHeight="1" x14ac:dyDescent="0.2">
      <c r="B41" s="219"/>
      <c r="C41" s="202"/>
      <c r="D41" s="220"/>
      <c r="E41" s="221"/>
      <c r="F41" s="221"/>
      <c r="G41" s="221"/>
    </row>
    <row r="42" spans="2:7" ht="12.95" customHeight="1" x14ac:dyDescent="0.2">
      <c r="B42" s="217"/>
      <c r="C42" s="350" t="s">
        <v>203</v>
      </c>
      <c r="D42" s="351"/>
      <c r="E42" s="218">
        <f>E43+E44</f>
        <v>0</v>
      </c>
      <c r="F42" s="218">
        <f>F43+F44</f>
        <v>0</v>
      </c>
      <c r="G42" s="218">
        <f>G43+G44</f>
        <v>0</v>
      </c>
    </row>
    <row r="43" spans="2:7" ht="12.95" customHeight="1" x14ac:dyDescent="0.2">
      <c r="B43" s="219"/>
      <c r="C43" s="202"/>
      <c r="D43" s="220" t="s">
        <v>204</v>
      </c>
      <c r="E43" s="221"/>
      <c r="F43" s="221"/>
      <c r="G43" s="221"/>
    </row>
    <row r="44" spans="2:7" ht="12.95" customHeight="1" x14ac:dyDescent="0.2">
      <c r="B44" s="219"/>
      <c r="C44" s="202"/>
      <c r="D44" s="220" t="s">
        <v>205</v>
      </c>
      <c r="E44" s="221"/>
      <c r="F44" s="221"/>
      <c r="G44" s="221"/>
    </row>
    <row r="45" spans="2:7" ht="8.1" customHeight="1" x14ac:dyDescent="0.2">
      <c r="B45" s="219"/>
      <c r="C45" s="222"/>
      <c r="D45" s="223"/>
      <c r="E45" s="224"/>
      <c r="F45" s="224"/>
      <c r="G45" s="224"/>
    </row>
    <row r="46" spans="2:7" ht="12.95" customHeight="1" x14ac:dyDescent="0.2">
      <c r="B46" s="363"/>
      <c r="C46" s="350" t="s">
        <v>206</v>
      </c>
      <c r="D46" s="351"/>
      <c r="E46" s="365">
        <f>E38-E42</f>
        <v>0</v>
      </c>
      <c r="F46" s="365">
        <f>F38-F42</f>
        <v>0</v>
      </c>
      <c r="G46" s="365">
        <f>G38-G42</f>
        <v>0</v>
      </c>
    </row>
    <row r="47" spans="2:7" ht="8.1" customHeight="1" x14ac:dyDescent="0.2">
      <c r="B47" s="364"/>
      <c r="C47" s="225"/>
      <c r="D47" s="226"/>
      <c r="E47" s="366"/>
      <c r="F47" s="366"/>
      <c r="G47" s="366"/>
    </row>
    <row r="48" spans="2:7" ht="8.1" customHeight="1" x14ac:dyDescent="0.2">
      <c r="B48" s="196"/>
    </row>
    <row r="49" spans="2:7" x14ac:dyDescent="0.2">
      <c r="B49" s="367" t="s">
        <v>192</v>
      </c>
      <c r="C49" s="367"/>
      <c r="D49" s="367"/>
      <c r="E49" s="227" t="s">
        <v>199</v>
      </c>
      <c r="F49" s="227" t="s">
        <v>178</v>
      </c>
      <c r="G49" s="227" t="s">
        <v>610</v>
      </c>
    </row>
    <row r="50" spans="2:7" ht="8.1" customHeight="1" x14ac:dyDescent="0.2">
      <c r="B50" s="355"/>
      <c r="C50" s="356"/>
      <c r="D50" s="215"/>
      <c r="E50" s="228"/>
      <c r="F50" s="228"/>
      <c r="G50" s="228"/>
    </row>
    <row r="51" spans="2:7" ht="12.95" customHeight="1" x14ac:dyDescent="0.2">
      <c r="B51" s="219"/>
      <c r="C51" s="222" t="s">
        <v>207</v>
      </c>
      <c r="D51" s="223"/>
      <c r="E51" s="140">
        <v>57826.3</v>
      </c>
      <c r="F51" s="140">
        <v>0</v>
      </c>
      <c r="G51" s="140">
        <v>15989.9</v>
      </c>
    </row>
    <row r="52" spans="2:7" ht="12.95" customHeight="1" x14ac:dyDescent="0.2">
      <c r="B52" s="219"/>
      <c r="C52" s="222" t="s">
        <v>208</v>
      </c>
      <c r="D52" s="223"/>
      <c r="E52" s="218">
        <f>E53-E54</f>
        <v>0</v>
      </c>
      <c r="F52" s="312">
        <f>F53-F54</f>
        <v>0</v>
      </c>
      <c r="G52" s="312">
        <f>G53-G54</f>
        <v>0</v>
      </c>
    </row>
    <row r="53" spans="2:7" ht="12.95" customHeight="1" x14ac:dyDescent="0.2">
      <c r="B53" s="219"/>
      <c r="C53" s="202"/>
      <c r="D53" s="220" t="s">
        <v>201</v>
      </c>
      <c r="E53" s="221"/>
      <c r="F53" s="140"/>
      <c r="G53" s="140"/>
    </row>
    <row r="54" spans="2:7" ht="12.95" customHeight="1" x14ac:dyDescent="0.2">
      <c r="B54" s="219"/>
      <c r="C54" s="202"/>
      <c r="D54" s="220" t="s">
        <v>204</v>
      </c>
      <c r="E54" s="221"/>
      <c r="F54" s="221"/>
      <c r="G54" s="221"/>
    </row>
    <row r="55" spans="2:7" ht="8.1" customHeight="1" x14ac:dyDescent="0.2">
      <c r="B55" s="219"/>
      <c r="C55" s="222"/>
      <c r="D55" s="223"/>
      <c r="E55" s="221"/>
      <c r="F55" s="221"/>
      <c r="G55" s="221"/>
    </row>
    <row r="56" spans="2:7" ht="12.95" customHeight="1" x14ac:dyDescent="0.2">
      <c r="B56" s="219"/>
      <c r="C56" s="222" t="s">
        <v>184</v>
      </c>
      <c r="D56" s="223"/>
      <c r="E56" s="140">
        <v>57826.3</v>
      </c>
      <c r="F56" s="140">
        <v>0</v>
      </c>
      <c r="G56" s="140">
        <v>9612.4</v>
      </c>
    </row>
    <row r="57" spans="2:7" ht="8.1" customHeight="1" x14ac:dyDescent="0.2">
      <c r="B57" s="219"/>
      <c r="C57" s="222"/>
      <c r="D57" s="223"/>
      <c r="E57" s="218"/>
      <c r="F57" s="218"/>
      <c r="G57" s="218"/>
    </row>
    <row r="58" spans="2:7" ht="12.95" customHeight="1" x14ac:dyDescent="0.2">
      <c r="B58" s="219"/>
      <c r="C58" s="222" t="s">
        <v>187</v>
      </c>
      <c r="D58" s="223"/>
      <c r="E58" s="206">
        <v>1880.7</v>
      </c>
      <c r="F58" s="221"/>
      <c r="G58" s="221"/>
    </row>
    <row r="59" spans="2:7" ht="8.1" customHeight="1" x14ac:dyDescent="0.2">
      <c r="B59" s="219"/>
      <c r="C59" s="222"/>
      <c r="D59" s="223"/>
      <c r="E59" s="218"/>
      <c r="F59" s="218"/>
      <c r="G59" s="218"/>
    </row>
    <row r="60" spans="2:7" ht="12.95" customHeight="1" x14ac:dyDescent="0.2">
      <c r="B60" s="217"/>
      <c r="C60" s="350" t="s">
        <v>209</v>
      </c>
      <c r="D60" s="351"/>
      <c r="E60" s="218">
        <f>E51+E52-E56+E58</f>
        <v>1880.7</v>
      </c>
      <c r="F60" s="218">
        <f>F51+F52-F56+F58</f>
        <v>0</v>
      </c>
      <c r="G60" s="218">
        <f>G51+G52-G56+G58</f>
        <v>6377.5</v>
      </c>
    </row>
    <row r="61" spans="2:7" ht="12.95" customHeight="1" x14ac:dyDescent="0.2">
      <c r="B61" s="217"/>
      <c r="C61" s="350" t="s">
        <v>210</v>
      </c>
      <c r="D61" s="351"/>
      <c r="E61" s="218">
        <f>E60-E52</f>
        <v>1880.7</v>
      </c>
      <c r="F61" s="218">
        <f>F60-F52</f>
        <v>0</v>
      </c>
      <c r="G61" s="218">
        <f>G60-G52</f>
        <v>6377.5</v>
      </c>
    </row>
    <row r="62" spans="2:7" ht="8.1" customHeight="1" x14ac:dyDescent="0.2">
      <c r="B62" s="229"/>
      <c r="C62" s="230"/>
      <c r="D62" s="231"/>
      <c r="E62" s="232"/>
      <c r="F62" s="232"/>
      <c r="G62" s="232"/>
    </row>
    <row r="63" spans="2:7" ht="8.1" customHeight="1" x14ac:dyDescent="0.2">
      <c r="B63" s="196"/>
    </row>
    <row r="64" spans="2:7" x14ac:dyDescent="0.2">
      <c r="B64" s="367" t="s">
        <v>192</v>
      </c>
      <c r="C64" s="367"/>
      <c r="D64" s="367"/>
      <c r="E64" s="227" t="s">
        <v>199</v>
      </c>
      <c r="F64" s="227" t="s">
        <v>178</v>
      </c>
      <c r="G64" s="227" t="s">
        <v>610</v>
      </c>
    </row>
    <row r="65" spans="2:7" ht="8.1" customHeight="1" x14ac:dyDescent="0.2">
      <c r="B65" s="355"/>
      <c r="C65" s="356"/>
      <c r="D65" s="215"/>
      <c r="E65" s="228"/>
      <c r="F65" s="228"/>
      <c r="G65" s="228"/>
    </row>
    <row r="66" spans="2:7" ht="12.95" customHeight="1" x14ac:dyDescent="0.2">
      <c r="B66" s="219"/>
      <c r="C66" s="222" t="s">
        <v>182</v>
      </c>
      <c r="D66" s="223"/>
      <c r="E66" s="221"/>
      <c r="F66" s="221"/>
      <c r="G66" s="221"/>
    </row>
    <row r="67" spans="2:7" ht="12.95" customHeight="1" x14ac:dyDescent="0.2">
      <c r="B67" s="219"/>
      <c r="C67" s="222" t="s">
        <v>211</v>
      </c>
      <c r="D67" s="223"/>
      <c r="E67" s="218">
        <f>E68-E69</f>
        <v>0</v>
      </c>
      <c r="F67" s="218">
        <f>F68-F69</f>
        <v>0</v>
      </c>
      <c r="G67" s="218">
        <f>G68-G69</f>
        <v>0</v>
      </c>
    </row>
    <row r="68" spans="2:7" ht="12.95" customHeight="1" x14ac:dyDescent="0.2">
      <c r="B68" s="219"/>
      <c r="C68" s="202"/>
      <c r="D68" s="220" t="s">
        <v>202</v>
      </c>
      <c r="E68" s="221"/>
      <c r="F68" s="221"/>
      <c r="G68" s="221"/>
    </row>
    <row r="69" spans="2:7" ht="12.95" customHeight="1" x14ac:dyDescent="0.2">
      <c r="B69" s="219"/>
      <c r="C69" s="202"/>
      <c r="D69" s="220" t="s">
        <v>205</v>
      </c>
      <c r="E69" s="221"/>
      <c r="F69" s="221"/>
      <c r="G69" s="221"/>
    </row>
    <row r="70" spans="2:7" ht="8.1" customHeight="1" x14ac:dyDescent="0.2">
      <c r="B70" s="219"/>
      <c r="C70" s="222"/>
      <c r="D70" s="223"/>
      <c r="E70" s="221"/>
      <c r="F70" s="221"/>
      <c r="G70" s="221"/>
    </row>
    <row r="71" spans="2:7" ht="12.95" customHeight="1" x14ac:dyDescent="0.2">
      <c r="B71" s="219"/>
      <c r="C71" s="222" t="s">
        <v>212</v>
      </c>
      <c r="D71" s="223"/>
      <c r="E71" s="140"/>
      <c r="F71" s="140"/>
      <c r="G71" s="221"/>
    </row>
    <row r="72" spans="2:7" ht="8.1" customHeight="1" x14ac:dyDescent="0.2">
      <c r="B72" s="219"/>
      <c r="C72" s="222"/>
      <c r="D72" s="223"/>
      <c r="E72" s="218"/>
      <c r="F72" s="218"/>
      <c r="G72" s="218"/>
    </row>
    <row r="73" spans="2:7" ht="12.95" customHeight="1" x14ac:dyDescent="0.2">
      <c r="B73" s="219"/>
      <c r="C73" s="222" t="s">
        <v>188</v>
      </c>
      <c r="D73" s="223"/>
      <c r="E73" s="206"/>
      <c r="F73" s="221"/>
      <c r="G73" s="221"/>
    </row>
    <row r="74" spans="2:7" ht="8.1" customHeight="1" x14ac:dyDescent="0.2">
      <c r="B74" s="219"/>
      <c r="C74" s="222"/>
      <c r="D74" s="223"/>
      <c r="E74" s="218"/>
      <c r="F74" s="218"/>
      <c r="G74" s="218"/>
    </row>
    <row r="75" spans="2:7" ht="12.95" customHeight="1" x14ac:dyDescent="0.2">
      <c r="B75" s="217"/>
      <c r="C75" s="350" t="s">
        <v>213</v>
      </c>
      <c r="D75" s="351"/>
      <c r="E75" s="218">
        <f>E66+E67-E71+E73</f>
        <v>0</v>
      </c>
      <c r="F75" s="218">
        <f>F66+F67-F71+F73</f>
        <v>0</v>
      </c>
      <c r="G75" s="218">
        <f>G66+G67-G71+G73</f>
        <v>0</v>
      </c>
    </row>
    <row r="76" spans="2:7" ht="12.95" customHeight="1" x14ac:dyDescent="0.2">
      <c r="B76" s="363"/>
      <c r="C76" s="350" t="s">
        <v>214</v>
      </c>
      <c r="D76" s="351"/>
      <c r="E76" s="365">
        <f>E75-E67</f>
        <v>0</v>
      </c>
      <c r="F76" s="365">
        <f>F75-F67</f>
        <v>0</v>
      </c>
      <c r="G76" s="365">
        <f>G75-G67</f>
        <v>0</v>
      </c>
    </row>
    <row r="77" spans="2:7" ht="8.1" customHeight="1" x14ac:dyDescent="0.2">
      <c r="B77" s="364"/>
      <c r="C77" s="225"/>
      <c r="D77" s="226"/>
      <c r="E77" s="366"/>
      <c r="F77" s="366"/>
      <c r="G77" s="366"/>
    </row>
    <row r="78" spans="2:7" ht="8.1" customHeight="1" x14ac:dyDescent="0.2"/>
    <row r="79" spans="2:7" hidden="1" x14ac:dyDescent="0.2"/>
    <row r="80" spans="2:7" hidden="1" x14ac:dyDescent="0.2"/>
    <row r="81" hidden="1" x14ac:dyDescent="0.2"/>
    <row r="82" hidden="1" x14ac:dyDescent="0.2"/>
  </sheetData>
  <sheetProtection selectLockedCells="1"/>
  <mergeCells count="35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:G2"/>
    <mergeCell ref="B3:G3"/>
    <mergeCell ref="B4:G4"/>
    <mergeCell ref="B5:G5"/>
    <mergeCell ref="C9:D9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opLeftCell="A19" zoomScale="136" zoomScaleNormal="136" workbookViewId="0">
      <selection activeCell="B5" sqref="B5:J5"/>
    </sheetView>
  </sheetViews>
  <sheetFormatPr baseColWidth="10" defaultColWidth="0" defaultRowHeight="14.25" zeroHeight="1" x14ac:dyDescent="0.2"/>
  <cols>
    <col min="1" max="2" width="2.7109375" style="125" customWidth="1"/>
    <col min="3" max="3" width="2.7109375" style="250" customWidth="1"/>
    <col min="4" max="4" width="50.7109375" style="250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2:10" x14ac:dyDescent="0.2">
      <c r="B1" s="338" t="s">
        <v>611</v>
      </c>
      <c r="C1" s="338"/>
      <c r="D1" s="338"/>
      <c r="E1" s="338"/>
      <c r="F1" s="338"/>
      <c r="G1" s="338"/>
      <c r="H1" s="338"/>
      <c r="I1" s="338"/>
      <c r="J1" s="338"/>
    </row>
    <row r="2" spans="2:10" ht="14.1" customHeight="1" x14ac:dyDescent="0.2">
      <c r="B2" s="341" t="s">
        <v>687</v>
      </c>
      <c r="C2" s="342"/>
      <c r="D2" s="342"/>
      <c r="E2" s="342"/>
      <c r="F2" s="342"/>
      <c r="G2" s="342"/>
      <c r="H2" s="342"/>
      <c r="I2" s="342"/>
      <c r="J2" s="343"/>
    </row>
    <row r="3" spans="2:10" ht="14.1" customHeight="1" x14ac:dyDescent="0.2">
      <c r="B3" s="357" t="s">
        <v>215</v>
      </c>
      <c r="C3" s="358"/>
      <c r="D3" s="358"/>
      <c r="E3" s="358"/>
      <c r="F3" s="358"/>
      <c r="G3" s="358"/>
      <c r="H3" s="358"/>
      <c r="I3" s="358"/>
      <c r="J3" s="359"/>
    </row>
    <row r="4" spans="2:10" ht="14.1" customHeight="1" x14ac:dyDescent="0.2">
      <c r="B4" s="357" t="s">
        <v>696</v>
      </c>
      <c r="C4" s="358"/>
      <c r="D4" s="358"/>
      <c r="E4" s="358"/>
      <c r="F4" s="358"/>
      <c r="G4" s="358"/>
      <c r="H4" s="358"/>
      <c r="I4" s="358"/>
      <c r="J4" s="359"/>
    </row>
    <row r="5" spans="2:10" ht="14.1" customHeight="1" x14ac:dyDescent="0.2">
      <c r="B5" s="360" t="s">
        <v>670</v>
      </c>
      <c r="C5" s="361"/>
      <c r="D5" s="361"/>
      <c r="E5" s="361"/>
      <c r="F5" s="361"/>
      <c r="G5" s="361"/>
      <c r="H5" s="361"/>
      <c r="I5" s="361"/>
      <c r="J5" s="362"/>
    </row>
    <row r="6" spans="2:10" x14ac:dyDescent="0.2">
      <c r="B6" s="383" t="s">
        <v>677</v>
      </c>
      <c r="C6" s="384"/>
      <c r="D6" s="385"/>
      <c r="E6" s="386" t="s">
        <v>216</v>
      </c>
      <c r="F6" s="386"/>
      <c r="G6" s="386"/>
      <c r="H6" s="386"/>
      <c r="I6" s="386"/>
      <c r="J6" s="386" t="s">
        <v>676</v>
      </c>
    </row>
    <row r="7" spans="2:10" ht="20.25" customHeight="1" x14ac:dyDescent="0.2">
      <c r="B7" s="347"/>
      <c r="C7" s="348"/>
      <c r="D7" s="349"/>
      <c r="E7" s="233" t="s">
        <v>675</v>
      </c>
      <c r="F7" s="185" t="s">
        <v>217</v>
      </c>
      <c r="G7" s="233" t="s">
        <v>218</v>
      </c>
      <c r="H7" s="233" t="s">
        <v>178</v>
      </c>
      <c r="I7" s="233" t="s">
        <v>219</v>
      </c>
      <c r="J7" s="386"/>
    </row>
    <row r="8" spans="2:10" ht="8.1" customHeight="1" x14ac:dyDescent="0.2">
      <c r="B8" s="380"/>
      <c r="C8" s="381"/>
      <c r="D8" s="382"/>
      <c r="E8" s="234"/>
      <c r="F8" s="234"/>
      <c r="G8" s="234"/>
      <c r="H8" s="234"/>
      <c r="I8" s="234"/>
      <c r="J8" s="234"/>
    </row>
    <row r="9" spans="2:10" x14ac:dyDescent="0.2">
      <c r="B9" s="376" t="s">
        <v>220</v>
      </c>
      <c r="C9" s="370"/>
      <c r="D9" s="371"/>
      <c r="E9" s="235"/>
      <c r="F9" s="235"/>
      <c r="G9" s="235"/>
      <c r="H9" s="235"/>
      <c r="I9" s="235"/>
      <c r="J9" s="235"/>
    </row>
    <row r="10" spans="2:10" x14ac:dyDescent="0.2">
      <c r="B10" s="236"/>
      <c r="C10" s="374" t="s">
        <v>221</v>
      </c>
      <c r="D10" s="375"/>
      <c r="E10" s="237"/>
      <c r="F10" s="237"/>
      <c r="G10" s="238">
        <f>E10+F10</f>
        <v>0</v>
      </c>
      <c r="H10" s="237"/>
      <c r="I10" s="237"/>
      <c r="J10" s="238">
        <f>G10-H10</f>
        <v>0</v>
      </c>
    </row>
    <row r="11" spans="2:10" x14ac:dyDescent="0.2">
      <c r="B11" s="236"/>
      <c r="C11" s="374" t="s">
        <v>222</v>
      </c>
      <c r="D11" s="375"/>
      <c r="E11" s="237"/>
      <c r="F11" s="239"/>
      <c r="G11" s="238">
        <f>E11+F11</f>
        <v>0</v>
      </c>
      <c r="H11" s="237"/>
      <c r="I11" s="237"/>
      <c r="J11" s="238">
        <f>G11-H11</f>
        <v>0</v>
      </c>
    </row>
    <row r="12" spans="2:10" x14ac:dyDescent="0.2">
      <c r="B12" s="236"/>
      <c r="C12" s="374" t="s">
        <v>223</v>
      </c>
      <c r="D12" s="375"/>
      <c r="E12" s="237"/>
      <c r="F12" s="237"/>
      <c r="G12" s="238">
        <f>E12+F12</f>
        <v>0</v>
      </c>
      <c r="H12" s="237"/>
      <c r="I12" s="237"/>
      <c r="J12" s="238">
        <f t="shared" ref="J11:J74" si="0">G12-H12</f>
        <v>0</v>
      </c>
    </row>
    <row r="13" spans="2:10" x14ac:dyDescent="0.2">
      <c r="B13" s="236"/>
      <c r="C13" s="374" t="s">
        <v>224</v>
      </c>
      <c r="D13" s="375"/>
      <c r="E13" s="237"/>
      <c r="F13" s="237"/>
      <c r="G13" s="238">
        <f t="shared" ref="G13:G40" si="1">E13+F13</f>
        <v>0</v>
      </c>
      <c r="H13" s="237"/>
      <c r="I13" s="237"/>
      <c r="J13" s="238">
        <f>G13-H13</f>
        <v>0</v>
      </c>
    </row>
    <row r="14" spans="2:10" x14ac:dyDescent="0.2">
      <c r="B14" s="236"/>
      <c r="C14" s="374" t="s">
        <v>225</v>
      </c>
      <c r="D14" s="375"/>
      <c r="E14" s="237"/>
      <c r="F14" s="237"/>
      <c r="G14" s="238">
        <f t="shared" si="1"/>
        <v>0</v>
      </c>
      <c r="H14" s="237"/>
      <c r="I14" s="237">
        <v>82.5</v>
      </c>
      <c r="J14" s="238">
        <f>G14-H14</f>
        <v>0</v>
      </c>
    </row>
    <row r="15" spans="2:10" x14ac:dyDescent="0.2">
      <c r="B15" s="236"/>
      <c r="C15" s="374" t="s">
        <v>226</v>
      </c>
      <c r="D15" s="375"/>
      <c r="E15" s="237"/>
      <c r="F15" s="237"/>
      <c r="G15" s="238">
        <f t="shared" si="1"/>
        <v>0</v>
      </c>
      <c r="H15" s="237"/>
      <c r="I15" s="237">
        <v>144.4</v>
      </c>
      <c r="J15" s="238">
        <f>G15-H15</f>
        <v>0</v>
      </c>
    </row>
    <row r="16" spans="2:10" x14ac:dyDescent="0.2">
      <c r="B16" s="236"/>
      <c r="C16" s="374" t="s">
        <v>227</v>
      </c>
      <c r="D16" s="375"/>
      <c r="E16" s="237">
        <v>26542.799999999999</v>
      </c>
      <c r="F16" s="237">
        <v>0</v>
      </c>
      <c r="G16" s="238">
        <f t="shared" si="1"/>
        <v>26542.799999999999</v>
      </c>
      <c r="H16" s="237">
        <v>0</v>
      </c>
      <c r="I16" s="237">
        <v>6635.7</v>
      </c>
      <c r="J16" s="238">
        <f>G16-H16</f>
        <v>26542.799999999999</v>
      </c>
    </row>
    <row r="17" spans="2:10" ht="18" customHeight="1" x14ac:dyDescent="0.2">
      <c r="B17" s="236"/>
      <c r="C17" s="372" t="s">
        <v>612</v>
      </c>
      <c r="D17" s="375"/>
      <c r="E17" s="238">
        <f>E18+E19+E20+E21+E22+E23+E24+E25+E26+E27+E28</f>
        <v>0</v>
      </c>
      <c r="F17" s="238">
        <f>F18+F19+F20+F21+F22+F23+F24+F25+F26+F27+F28</f>
        <v>0</v>
      </c>
      <c r="G17" s="238">
        <f>E17+F17</f>
        <v>0</v>
      </c>
      <c r="H17" s="238">
        <f>H18+H19+H20+H21+H22+H23+H24+H25+H26+H27+H28</f>
        <v>0</v>
      </c>
      <c r="I17" s="238">
        <f>I18+I19+I20+I21+I22+I23+I24+I25+I26+I27+I28</f>
        <v>0</v>
      </c>
      <c r="J17" s="238">
        <f t="shared" si="0"/>
        <v>0</v>
      </c>
    </row>
    <row r="18" spans="2:10" x14ac:dyDescent="0.2">
      <c r="B18" s="236"/>
      <c r="C18" s="240"/>
      <c r="D18" s="241" t="s">
        <v>228</v>
      </c>
      <c r="E18" s="237"/>
      <c r="F18" s="237"/>
      <c r="G18" s="238">
        <f t="shared" si="1"/>
        <v>0</v>
      </c>
      <c r="H18" s="237"/>
      <c r="I18" s="237"/>
      <c r="J18" s="238">
        <f t="shared" si="0"/>
        <v>0</v>
      </c>
    </row>
    <row r="19" spans="2:10" x14ac:dyDescent="0.2">
      <c r="B19" s="236"/>
      <c r="C19" s="240"/>
      <c r="D19" s="241" t="s">
        <v>229</v>
      </c>
      <c r="E19" s="237"/>
      <c r="F19" s="237"/>
      <c r="G19" s="238">
        <f t="shared" si="1"/>
        <v>0</v>
      </c>
      <c r="H19" s="237"/>
      <c r="I19" s="237"/>
      <c r="J19" s="238">
        <f t="shared" si="0"/>
        <v>0</v>
      </c>
    </row>
    <row r="20" spans="2:10" x14ac:dyDescent="0.2">
      <c r="B20" s="236"/>
      <c r="C20" s="240"/>
      <c r="D20" s="241" t="s">
        <v>230</v>
      </c>
      <c r="E20" s="237"/>
      <c r="F20" s="237"/>
      <c r="G20" s="238">
        <f t="shared" si="1"/>
        <v>0</v>
      </c>
      <c r="H20" s="237"/>
      <c r="I20" s="237"/>
      <c r="J20" s="238">
        <f t="shared" si="0"/>
        <v>0</v>
      </c>
    </row>
    <row r="21" spans="2:10" x14ac:dyDescent="0.2">
      <c r="B21" s="236"/>
      <c r="C21" s="240"/>
      <c r="D21" s="241" t="s">
        <v>231</v>
      </c>
      <c r="E21" s="237"/>
      <c r="F21" s="237"/>
      <c r="G21" s="238">
        <f t="shared" si="1"/>
        <v>0</v>
      </c>
      <c r="H21" s="237"/>
      <c r="I21" s="237"/>
      <c r="J21" s="238">
        <f t="shared" si="0"/>
        <v>0</v>
      </c>
    </row>
    <row r="22" spans="2:10" x14ac:dyDescent="0.2">
      <c r="B22" s="236"/>
      <c r="C22" s="240"/>
      <c r="D22" s="241" t="s">
        <v>232</v>
      </c>
      <c r="E22" s="237"/>
      <c r="F22" s="237"/>
      <c r="G22" s="238">
        <f t="shared" si="1"/>
        <v>0</v>
      </c>
      <c r="H22" s="237"/>
      <c r="I22" s="237"/>
      <c r="J22" s="238">
        <f t="shared" si="0"/>
        <v>0</v>
      </c>
    </row>
    <row r="23" spans="2:10" x14ac:dyDescent="0.2">
      <c r="B23" s="236"/>
      <c r="C23" s="240"/>
      <c r="D23" s="241" t="s">
        <v>233</v>
      </c>
      <c r="E23" s="237"/>
      <c r="F23" s="237"/>
      <c r="G23" s="238">
        <f t="shared" si="1"/>
        <v>0</v>
      </c>
      <c r="H23" s="237"/>
      <c r="I23" s="237"/>
      <c r="J23" s="238">
        <f t="shared" si="0"/>
        <v>0</v>
      </c>
    </row>
    <row r="24" spans="2:10" x14ac:dyDescent="0.2">
      <c r="B24" s="236"/>
      <c r="C24" s="240"/>
      <c r="D24" s="241" t="s">
        <v>234</v>
      </c>
      <c r="E24" s="237"/>
      <c r="F24" s="237"/>
      <c r="G24" s="238">
        <f t="shared" si="1"/>
        <v>0</v>
      </c>
      <c r="H24" s="237"/>
      <c r="I24" s="237"/>
      <c r="J24" s="238">
        <f t="shared" si="0"/>
        <v>0</v>
      </c>
    </row>
    <row r="25" spans="2:10" x14ac:dyDescent="0.2">
      <c r="B25" s="236"/>
      <c r="C25" s="240"/>
      <c r="D25" s="241" t="s">
        <v>235</v>
      </c>
      <c r="E25" s="237"/>
      <c r="F25" s="237"/>
      <c r="G25" s="238">
        <f t="shared" si="1"/>
        <v>0</v>
      </c>
      <c r="H25" s="237"/>
      <c r="I25" s="237"/>
      <c r="J25" s="238">
        <f t="shared" si="0"/>
        <v>0</v>
      </c>
    </row>
    <row r="26" spans="2:10" x14ac:dyDescent="0.2">
      <c r="B26" s="236"/>
      <c r="C26" s="240"/>
      <c r="D26" s="241" t="s">
        <v>236</v>
      </c>
      <c r="E26" s="237"/>
      <c r="F26" s="237"/>
      <c r="G26" s="238">
        <f t="shared" si="1"/>
        <v>0</v>
      </c>
      <c r="H26" s="237"/>
      <c r="I26" s="237"/>
      <c r="J26" s="238">
        <f t="shared" si="0"/>
        <v>0</v>
      </c>
    </row>
    <row r="27" spans="2:10" x14ac:dyDescent="0.2">
      <c r="B27" s="236"/>
      <c r="C27" s="240"/>
      <c r="D27" s="241" t="s">
        <v>237</v>
      </c>
      <c r="E27" s="237"/>
      <c r="F27" s="237"/>
      <c r="G27" s="238">
        <f t="shared" si="1"/>
        <v>0</v>
      </c>
      <c r="H27" s="237"/>
      <c r="I27" s="237"/>
      <c r="J27" s="238">
        <f t="shared" si="0"/>
        <v>0</v>
      </c>
    </row>
    <row r="28" spans="2:10" x14ac:dyDescent="0.2">
      <c r="B28" s="236"/>
      <c r="C28" s="240"/>
      <c r="D28" s="241" t="s">
        <v>238</v>
      </c>
      <c r="E28" s="237"/>
      <c r="F28" s="237"/>
      <c r="G28" s="238">
        <f t="shared" si="1"/>
        <v>0</v>
      </c>
      <c r="H28" s="237"/>
      <c r="I28" s="237"/>
      <c r="J28" s="238">
        <f t="shared" si="0"/>
        <v>0</v>
      </c>
    </row>
    <row r="29" spans="2:10" x14ac:dyDescent="0.2">
      <c r="B29" s="236"/>
      <c r="C29" s="374" t="s">
        <v>239</v>
      </c>
      <c r="D29" s="375"/>
      <c r="E29" s="238">
        <f>E30+E31+E32+E33+E34</f>
        <v>0</v>
      </c>
      <c r="F29" s="238">
        <f>F30+F31+F32+F33+F34</f>
        <v>0</v>
      </c>
      <c r="G29" s="238">
        <f t="shared" si="1"/>
        <v>0</v>
      </c>
      <c r="H29" s="238">
        <f>H30+H31+H32+H33+H34</f>
        <v>0</v>
      </c>
      <c r="I29" s="238">
        <f>I30+I31+I32+I33+I34</f>
        <v>0</v>
      </c>
      <c r="J29" s="238">
        <f t="shared" si="0"/>
        <v>0</v>
      </c>
    </row>
    <row r="30" spans="2:10" x14ac:dyDescent="0.2">
      <c r="B30" s="236"/>
      <c r="C30" s="240"/>
      <c r="D30" s="241" t="s">
        <v>240</v>
      </c>
      <c r="E30" s="237"/>
      <c r="F30" s="237"/>
      <c r="G30" s="238">
        <f t="shared" si="1"/>
        <v>0</v>
      </c>
      <c r="H30" s="237"/>
      <c r="I30" s="237"/>
      <c r="J30" s="238">
        <f t="shared" si="0"/>
        <v>0</v>
      </c>
    </row>
    <row r="31" spans="2:10" x14ac:dyDescent="0.2">
      <c r="B31" s="236"/>
      <c r="C31" s="240"/>
      <c r="D31" s="241" t="s">
        <v>241</v>
      </c>
      <c r="E31" s="237"/>
      <c r="F31" s="237"/>
      <c r="G31" s="238">
        <f t="shared" si="1"/>
        <v>0</v>
      </c>
      <c r="H31" s="237"/>
      <c r="I31" s="237"/>
      <c r="J31" s="238">
        <f t="shared" si="0"/>
        <v>0</v>
      </c>
    </row>
    <row r="32" spans="2:10" x14ac:dyDescent="0.2">
      <c r="B32" s="236"/>
      <c r="C32" s="240"/>
      <c r="D32" s="241" t="s">
        <v>242</v>
      </c>
      <c r="E32" s="237"/>
      <c r="F32" s="237"/>
      <c r="G32" s="238">
        <f t="shared" si="1"/>
        <v>0</v>
      </c>
      <c r="H32" s="237"/>
      <c r="I32" s="237"/>
      <c r="J32" s="238">
        <f t="shared" si="0"/>
        <v>0</v>
      </c>
    </row>
    <row r="33" spans="2:10" x14ac:dyDescent="0.2">
      <c r="B33" s="236"/>
      <c r="C33" s="240"/>
      <c r="D33" s="241" t="s">
        <v>243</v>
      </c>
      <c r="E33" s="237"/>
      <c r="F33" s="237"/>
      <c r="G33" s="238">
        <f t="shared" si="1"/>
        <v>0</v>
      </c>
      <c r="H33" s="237"/>
      <c r="I33" s="237"/>
      <c r="J33" s="238">
        <f t="shared" si="0"/>
        <v>0</v>
      </c>
    </row>
    <row r="34" spans="2:10" x14ac:dyDescent="0.2">
      <c r="B34" s="236"/>
      <c r="C34" s="240"/>
      <c r="D34" s="241" t="s">
        <v>244</v>
      </c>
      <c r="E34" s="237"/>
      <c r="F34" s="237"/>
      <c r="G34" s="238">
        <f t="shared" si="1"/>
        <v>0</v>
      </c>
      <c r="H34" s="237"/>
      <c r="I34" s="237"/>
      <c r="J34" s="238">
        <f t="shared" si="0"/>
        <v>0</v>
      </c>
    </row>
    <row r="35" spans="2:10" x14ac:dyDescent="0.2">
      <c r="B35" s="236"/>
      <c r="C35" s="374" t="s">
        <v>245</v>
      </c>
      <c r="D35" s="375"/>
      <c r="E35" s="237">
        <v>31283.5</v>
      </c>
      <c r="F35" s="237">
        <v>0</v>
      </c>
      <c r="G35" s="238">
        <f t="shared" si="1"/>
        <v>31283.5</v>
      </c>
      <c r="H35" s="237">
        <v>0</v>
      </c>
      <c r="I35" s="237">
        <v>9036.2999999999993</v>
      </c>
      <c r="J35" s="238">
        <f t="shared" si="0"/>
        <v>31283.5</v>
      </c>
    </row>
    <row r="36" spans="2:10" x14ac:dyDescent="0.2">
      <c r="B36" s="236"/>
      <c r="C36" s="374" t="s">
        <v>246</v>
      </c>
      <c r="D36" s="375"/>
      <c r="E36" s="237">
        <f>E37</f>
        <v>0</v>
      </c>
      <c r="F36" s="237">
        <f>F37</f>
        <v>0</v>
      </c>
      <c r="G36" s="238">
        <f t="shared" si="1"/>
        <v>0</v>
      </c>
      <c r="H36" s="237">
        <f>H37</f>
        <v>0</v>
      </c>
      <c r="I36" s="238">
        <f>I37</f>
        <v>0</v>
      </c>
      <c r="J36" s="238">
        <f t="shared" si="0"/>
        <v>0</v>
      </c>
    </row>
    <row r="37" spans="2:10" x14ac:dyDescent="0.2">
      <c r="B37" s="236"/>
      <c r="C37" s="240"/>
      <c r="D37" s="241" t="s">
        <v>247</v>
      </c>
      <c r="E37" s="237"/>
      <c r="F37" s="237"/>
      <c r="G37" s="237">
        <f t="shared" si="1"/>
        <v>0</v>
      </c>
      <c r="H37" s="237"/>
      <c r="I37" s="237"/>
      <c r="J37" s="238">
        <f t="shared" si="0"/>
        <v>0</v>
      </c>
    </row>
    <row r="38" spans="2:10" x14ac:dyDescent="0.2">
      <c r="B38" s="236"/>
      <c r="C38" s="374" t="s">
        <v>248</v>
      </c>
      <c r="D38" s="375"/>
      <c r="E38" s="238">
        <f>E39+E40</f>
        <v>0</v>
      </c>
      <c r="F38" s="238">
        <f>F39+F40</f>
        <v>0</v>
      </c>
      <c r="G38" s="238">
        <f t="shared" si="1"/>
        <v>0</v>
      </c>
      <c r="H38" s="238">
        <f>H39+H40</f>
        <v>0</v>
      </c>
      <c r="I38" s="238">
        <f>I39+I40</f>
        <v>0</v>
      </c>
      <c r="J38" s="238">
        <f t="shared" si="0"/>
        <v>0</v>
      </c>
    </row>
    <row r="39" spans="2:10" x14ac:dyDescent="0.2">
      <c r="B39" s="236"/>
      <c r="C39" s="240"/>
      <c r="D39" s="241" t="s">
        <v>249</v>
      </c>
      <c r="E39" s="237"/>
      <c r="F39" s="237"/>
      <c r="G39" s="238">
        <f t="shared" si="1"/>
        <v>0</v>
      </c>
      <c r="H39" s="237"/>
      <c r="I39" s="237"/>
      <c r="J39" s="238">
        <f t="shared" si="0"/>
        <v>0</v>
      </c>
    </row>
    <row r="40" spans="2:10" x14ac:dyDescent="0.2">
      <c r="B40" s="236"/>
      <c r="C40" s="240"/>
      <c r="D40" s="241" t="s">
        <v>250</v>
      </c>
      <c r="E40" s="237"/>
      <c r="F40" s="237">
        <v>0</v>
      </c>
      <c r="G40" s="238">
        <f t="shared" si="1"/>
        <v>0</v>
      </c>
      <c r="H40" s="237">
        <v>0</v>
      </c>
      <c r="I40" s="237">
        <v>0</v>
      </c>
      <c r="J40" s="238">
        <f t="shared" si="0"/>
        <v>0</v>
      </c>
    </row>
    <row r="41" spans="2:10" x14ac:dyDescent="0.2">
      <c r="B41" s="242"/>
      <c r="C41" s="243"/>
      <c r="D41" s="244"/>
      <c r="E41" s="237"/>
      <c r="F41" s="237"/>
      <c r="G41" s="238"/>
      <c r="H41" s="238"/>
      <c r="I41" s="238"/>
      <c r="J41" s="238">
        <f t="shared" si="0"/>
        <v>0</v>
      </c>
    </row>
    <row r="42" spans="2:10" ht="19.5" customHeight="1" x14ac:dyDescent="0.2">
      <c r="B42" s="377" t="s">
        <v>613</v>
      </c>
      <c r="C42" s="370"/>
      <c r="D42" s="371"/>
      <c r="E42" s="238">
        <f>E10+E11+E12+E13+E14+E15+E16+E17+E29+E35+E36+E38</f>
        <v>57826.3</v>
      </c>
      <c r="F42" s="238">
        <f>F10+F11+F12+F13+F14+F15+F16+F17+F29+F35+F36+F38</f>
        <v>0</v>
      </c>
      <c r="G42" s="238">
        <f>E42+F42</f>
        <v>57826.3</v>
      </c>
      <c r="H42" s="238">
        <f t="shared" ref="H42:I42" si="2">H10+H11+H12+H13+H14+H15+H16+H17+H29+H35+H36+H38</f>
        <v>0</v>
      </c>
      <c r="I42" s="238">
        <f t="shared" si="2"/>
        <v>15898.899999999998</v>
      </c>
      <c r="J42" s="238">
        <f t="shared" si="0"/>
        <v>57826.3</v>
      </c>
    </row>
    <row r="43" spans="2:10" x14ac:dyDescent="0.2">
      <c r="B43" s="376" t="s">
        <v>251</v>
      </c>
      <c r="C43" s="370"/>
      <c r="D43" s="371"/>
      <c r="E43" s="245"/>
      <c r="F43" s="245"/>
      <c r="G43" s="245"/>
      <c r="H43" s="245"/>
      <c r="I43" s="245"/>
      <c r="J43" s="238">
        <f t="shared" si="0"/>
        <v>0</v>
      </c>
    </row>
    <row r="44" spans="2:10" ht="8.1" customHeight="1" x14ac:dyDescent="0.2">
      <c r="B44" s="242"/>
      <c r="C44" s="243"/>
      <c r="D44" s="244"/>
      <c r="E44" s="238"/>
      <c r="F44" s="238"/>
      <c r="G44" s="238"/>
      <c r="H44" s="238"/>
      <c r="I44" s="238"/>
      <c r="J44" s="238">
        <f t="shared" si="0"/>
        <v>0</v>
      </c>
    </row>
    <row r="45" spans="2:10" x14ac:dyDescent="0.2">
      <c r="B45" s="376" t="s">
        <v>252</v>
      </c>
      <c r="C45" s="370"/>
      <c r="D45" s="371"/>
      <c r="E45" s="238"/>
      <c r="F45" s="238"/>
      <c r="G45" s="238"/>
      <c r="H45" s="237"/>
      <c r="I45" s="237"/>
      <c r="J45" s="238">
        <f t="shared" si="0"/>
        <v>0</v>
      </c>
    </row>
    <row r="46" spans="2:10" x14ac:dyDescent="0.2">
      <c r="B46" s="236"/>
      <c r="C46" s="374" t="s">
        <v>253</v>
      </c>
      <c r="D46" s="375"/>
      <c r="E46" s="238">
        <f>E47+E48+E49+E50+E51+E52+E53+E54</f>
        <v>0</v>
      </c>
      <c r="F46" s="238">
        <f>F47+F48+F49+F50+F51+F52+F53+F54</f>
        <v>0</v>
      </c>
      <c r="G46" s="238">
        <f>E46+F46</f>
        <v>0</v>
      </c>
      <c r="H46" s="238">
        <f>H47+H48+H49+H50+H51+H52+H53+H54</f>
        <v>0</v>
      </c>
      <c r="I46" s="238">
        <f>I47+I48+I49+I50+I51+I52+I53+I54</f>
        <v>0</v>
      </c>
      <c r="J46" s="238">
        <f t="shared" si="0"/>
        <v>0</v>
      </c>
    </row>
    <row r="47" spans="2:10" x14ac:dyDescent="0.2">
      <c r="B47" s="236"/>
      <c r="C47" s="240"/>
      <c r="D47" s="241" t="s">
        <v>254</v>
      </c>
      <c r="E47" s="237"/>
      <c r="F47" s="237"/>
      <c r="G47" s="238">
        <f t="shared" ref="G47:G54" si="3">E47+F47</f>
        <v>0</v>
      </c>
      <c r="H47" s="237"/>
      <c r="I47" s="237"/>
      <c r="J47" s="238">
        <f t="shared" si="0"/>
        <v>0</v>
      </c>
    </row>
    <row r="48" spans="2:10" x14ac:dyDescent="0.2">
      <c r="B48" s="236"/>
      <c r="C48" s="240"/>
      <c r="D48" s="241" t="s">
        <v>255</v>
      </c>
      <c r="E48" s="237"/>
      <c r="F48" s="237"/>
      <c r="G48" s="238">
        <f t="shared" si="3"/>
        <v>0</v>
      </c>
      <c r="H48" s="237"/>
      <c r="I48" s="237"/>
      <c r="J48" s="238">
        <f t="shared" si="0"/>
        <v>0</v>
      </c>
    </row>
    <row r="49" spans="2:10" x14ac:dyDescent="0.2">
      <c r="B49" s="236"/>
      <c r="C49" s="240"/>
      <c r="D49" s="241" t="s">
        <v>256</v>
      </c>
      <c r="E49" s="237"/>
      <c r="F49" s="237"/>
      <c r="G49" s="238">
        <f t="shared" si="3"/>
        <v>0</v>
      </c>
      <c r="H49" s="237"/>
      <c r="I49" s="237"/>
      <c r="J49" s="238">
        <f t="shared" si="0"/>
        <v>0</v>
      </c>
    </row>
    <row r="50" spans="2:10" ht="18" x14ac:dyDescent="0.2">
      <c r="B50" s="236"/>
      <c r="C50" s="240"/>
      <c r="D50" s="241" t="s">
        <v>257</v>
      </c>
      <c r="E50" s="237"/>
      <c r="F50" s="237"/>
      <c r="G50" s="238">
        <f t="shared" si="3"/>
        <v>0</v>
      </c>
      <c r="H50" s="237"/>
      <c r="I50" s="237"/>
      <c r="J50" s="238">
        <f t="shared" si="0"/>
        <v>0</v>
      </c>
    </row>
    <row r="51" spans="2:10" x14ac:dyDescent="0.2">
      <c r="B51" s="236"/>
      <c r="C51" s="240"/>
      <c r="D51" s="241" t="s">
        <v>258</v>
      </c>
      <c r="E51" s="237"/>
      <c r="F51" s="237"/>
      <c r="G51" s="238">
        <f>E51+F51</f>
        <v>0</v>
      </c>
      <c r="H51" s="237"/>
      <c r="I51" s="237"/>
      <c r="J51" s="238">
        <f t="shared" si="0"/>
        <v>0</v>
      </c>
    </row>
    <row r="52" spans="2:10" x14ac:dyDescent="0.2">
      <c r="B52" s="236"/>
      <c r="C52" s="240"/>
      <c r="D52" s="241" t="s">
        <v>259</v>
      </c>
      <c r="E52" s="237"/>
      <c r="F52" s="237"/>
      <c r="G52" s="238">
        <f t="shared" si="3"/>
        <v>0</v>
      </c>
      <c r="H52" s="237"/>
      <c r="I52" s="237"/>
      <c r="J52" s="238">
        <f t="shared" si="0"/>
        <v>0</v>
      </c>
    </row>
    <row r="53" spans="2:10" ht="18" x14ac:dyDescent="0.2">
      <c r="B53" s="236"/>
      <c r="C53" s="240"/>
      <c r="D53" s="241" t="s">
        <v>260</v>
      </c>
      <c r="E53" s="237"/>
      <c r="F53" s="237"/>
      <c r="G53" s="238">
        <f t="shared" si="3"/>
        <v>0</v>
      </c>
      <c r="H53" s="237"/>
      <c r="I53" s="237"/>
      <c r="J53" s="238">
        <f t="shared" si="0"/>
        <v>0</v>
      </c>
    </row>
    <row r="54" spans="2:10" x14ac:dyDescent="0.2">
      <c r="B54" s="236"/>
      <c r="C54" s="240"/>
      <c r="D54" s="241" t="s">
        <v>261</v>
      </c>
      <c r="E54" s="237"/>
      <c r="F54" s="237"/>
      <c r="G54" s="238">
        <f t="shared" si="3"/>
        <v>0</v>
      </c>
      <c r="H54" s="237"/>
      <c r="I54" s="237"/>
      <c r="J54" s="238">
        <f t="shared" si="0"/>
        <v>0</v>
      </c>
    </row>
    <row r="55" spans="2:10" x14ac:dyDescent="0.2">
      <c r="B55" s="236"/>
      <c r="C55" s="374" t="s">
        <v>262</v>
      </c>
      <c r="D55" s="375"/>
      <c r="E55" s="238">
        <f>E56+E57+E58+E59</f>
        <v>0</v>
      </c>
      <c r="F55" s="238">
        <f>F56+F57+F58+F59</f>
        <v>0</v>
      </c>
      <c r="G55" s="238">
        <f>E55+F55</f>
        <v>0</v>
      </c>
      <c r="H55" s="238">
        <f>H56+H57+H58+H59</f>
        <v>0</v>
      </c>
      <c r="I55" s="238">
        <f>I56+I57+I58+I59</f>
        <v>0</v>
      </c>
      <c r="J55" s="238">
        <f t="shared" si="0"/>
        <v>0</v>
      </c>
    </row>
    <row r="56" spans="2:10" x14ac:dyDescent="0.2">
      <c r="B56" s="236"/>
      <c r="C56" s="240"/>
      <c r="D56" s="241" t="s">
        <v>263</v>
      </c>
      <c r="E56" s="237"/>
      <c r="F56" s="237"/>
      <c r="G56" s="238">
        <f>E56+F56</f>
        <v>0</v>
      </c>
      <c r="H56" s="237"/>
      <c r="I56" s="237"/>
      <c r="J56" s="238">
        <f t="shared" si="0"/>
        <v>0</v>
      </c>
    </row>
    <row r="57" spans="2:10" x14ac:dyDescent="0.2">
      <c r="B57" s="236"/>
      <c r="C57" s="240"/>
      <c r="D57" s="241" t="s">
        <v>264</v>
      </c>
      <c r="E57" s="237"/>
      <c r="F57" s="237"/>
      <c r="G57" s="238">
        <f>E57+F57</f>
        <v>0</v>
      </c>
      <c r="H57" s="237"/>
      <c r="I57" s="237"/>
      <c r="J57" s="238">
        <f t="shared" si="0"/>
        <v>0</v>
      </c>
    </row>
    <row r="58" spans="2:10" x14ac:dyDescent="0.2">
      <c r="B58" s="236"/>
      <c r="C58" s="240"/>
      <c r="D58" s="241" t="s">
        <v>265</v>
      </c>
      <c r="E58" s="237"/>
      <c r="F58" s="237"/>
      <c r="G58" s="238">
        <f>E58+F58</f>
        <v>0</v>
      </c>
      <c r="H58" s="237"/>
      <c r="I58" s="237"/>
      <c r="J58" s="238">
        <f t="shared" si="0"/>
        <v>0</v>
      </c>
    </row>
    <row r="59" spans="2:10" x14ac:dyDescent="0.2">
      <c r="B59" s="236"/>
      <c r="C59" s="240"/>
      <c r="D59" s="241" t="s">
        <v>266</v>
      </c>
      <c r="E59" s="237"/>
      <c r="F59" s="237"/>
      <c r="G59" s="238">
        <f t="shared" ref="G59" si="4">E59+F59</f>
        <v>0</v>
      </c>
      <c r="H59" s="237"/>
      <c r="I59" s="237"/>
      <c r="J59" s="238">
        <f t="shared" si="0"/>
        <v>0</v>
      </c>
    </row>
    <row r="60" spans="2:10" x14ac:dyDescent="0.2">
      <c r="B60" s="236"/>
      <c r="C60" s="374" t="s">
        <v>267</v>
      </c>
      <c r="D60" s="375"/>
      <c r="E60" s="238">
        <f>E61+E62</f>
        <v>0</v>
      </c>
      <c r="F60" s="238">
        <f>F61+F62</f>
        <v>0</v>
      </c>
      <c r="G60" s="238">
        <f>E60+F60</f>
        <v>0</v>
      </c>
      <c r="H60" s="246">
        <f>H61+H62</f>
        <v>0</v>
      </c>
      <c r="I60" s="246">
        <f>I61+I62</f>
        <v>0</v>
      </c>
      <c r="J60" s="238">
        <f t="shared" si="0"/>
        <v>0</v>
      </c>
    </row>
    <row r="61" spans="2:10" x14ac:dyDescent="0.2">
      <c r="B61" s="236"/>
      <c r="C61" s="240"/>
      <c r="D61" s="241" t="s">
        <v>268</v>
      </c>
      <c r="E61" s="237"/>
      <c r="F61" s="237"/>
      <c r="G61" s="238">
        <f t="shared" ref="G61:G64" si="5">E61+F61</f>
        <v>0</v>
      </c>
      <c r="H61" s="237"/>
      <c r="I61" s="237"/>
      <c r="J61" s="238">
        <f t="shared" si="0"/>
        <v>0</v>
      </c>
    </row>
    <row r="62" spans="2:10" x14ac:dyDescent="0.2">
      <c r="B62" s="236"/>
      <c r="C62" s="240"/>
      <c r="D62" s="241" t="s">
        <v>269</v>
      </c>
      <c r="E62" s="237"/>
      <c r="F62" s="237"/>
      <c r="G62" s="238">
        <f t="shared" si="5"/>
        <v>0</v>
      </c>
      <c r="H62" s="237"/>
      <c r="I62" s="237"/>
      <c r="J62" s="238">
        <f t="shared" si="0"/>
        <v>0</v>
      </c>
    </row>
    <row r="63" spans="2:10" x14ac:dyDescent="0.2">
      <c r="B63" s="236"/>
      <c r="C63" s="374" t="s">
        <v>270</v>
      </c>
      <c r="D63" s="375"/>
      <c r="E63" s="237"/>
      <c r="F63" s="237"/>
      <c r="G63" s="238">
        <f t="shared" si="5"/>
        <v>0</v>
      </c>
      <c r="H63" s="237"/>
      <c r="I63" s="237"/>
      <c r="J63" s="238">
        <f t="shared" si="0"/>
        <v>0</v>
      </c>
    </row>
    <row r="64" spans="2:10" x14ac:dyDescent="0.2">
      <c r="B64" s="236"/>
      <c r="C64" s="374" t="s">
        <v>271</v>
      </c>
      <c r="D64" s="375"/>
      <c r="E64" s="237"/>
      <c r="F64" s="237"/>
      <c r="G64" s="238">
        <f t="shared" si="5"/>
        <v>0</v>
      </c>
      <c r="H64" s="237"/>
      <c r="I64" s="237"/>
      <c r="J64" s="238">
        <f t="shared" si="0"/>
        <v>0</v>
      </c>
    </row>
    <row r="65" spans="2:10" ht="8.1" customHeight="1" x14ac:dyDescent="0.2">
      <c r="B65" s="242"/>
      <c r="C65" s="368"/>
      <c r="D65" s="369"/>
      <c r="E65" s="238"/>
      <c r="F65" s="238"/>
      <c r="G65" s="238"/>
      <c r="H65" s="246"/>
      <c r="I65" s="246"/>
      <c r="J65" s="238">
        <f t="shared" si="0"/>
        <v>0</v>
      </c>
    </row>
    <row r="66" spans="2:10" x14ac:dyDescent="0.2">
      <c r="B66" s="376" t="s">
        <v>272</v>
      </c>
      <c r="C66" s="370"/>
      <c r="D66" s="371"/>
      <c r="E66" s="238">
        <f>E46+E55+E60+E63+E64</f>
        <v>0</v>
      </c>
      <c r="F66" s="238">
        <f>F46+F55+F60+F63+F64</f>
        <v>0</v>
      </c>
      <c r="G66" s="238">
        <f>E66+F66</f>
        <v>0</v>
      </c>
      <c r="H66" s="246">
        <f>H46+H55+H60+H63+H64</f>
        <v>0</v>
      </c>
      <c r="I66" s="246">
        <f>I46+I55+I60+I63+I64</f>
        <v>0</v>
      </c>
      <c r="J66" s="238">
        <f t="shared" si="0"/>
        <v>0</v>
      </c>
    </row>
    <row r="67" spans="2:10" ht="8.1" customHeight="1" x14ac:dyDescent="0.2">
      <c r="B67" s="242"/>
      <c r="C67" s="368"/>
      <c r="D67" s="369"/>
      <c r="E67" s="238"/>
      <c r="F67" s="238"/>
      <c r="G67" s="238"/>
      <c r="H67" s="237"/>
      <c r="I67" s="237"/>
      <c r="J67" s="238">
        <f t="shared" si="0"/>
        <v>0</v>
      </c>
    </row>
    <row r="68" spans="2:10" x14ac:dyDescent="0.2">
      <c r="B68" s="376" t="s">
        <v>273</v>
      </c>
      <c r="C68" s="370"/>
      <c r="D68" s="371"/>
      <c r="E68" s="238">
        <f>E69</f>
        <v>0</v>
      </c>
      <c r="F68" s="238">
        <f>F69</f>
        <v>1880.7</v>
      </c>
      <c r="G68" s="238">
        <f>E68+F68</f>
        <v>1880.7</v>
      </c>
      <c r="H68" s="246">
        <f>H69</f>
        <v>1880.7</v>
      </c>
      <c r="I68" s="246">
        <f>I69</f>
        <v>1880.7</v>
      </c>
      <c r="J68" s="238">
        <f t="shared" si="0"/>
        <v>0</v>
      </c>
    </row>
    <row r="69" spans="2:10" x14ac:dyDescent="0.2">
      <c r="B69" s="236"/>
      <c r="C69" s="374" t="s">
        <v>274</v>
      </c>
      <c r="D69" s="375"/>
      <c r="E69" s="237"/>
      <c r="F69" s="237">
        <v>1880.7</v>
      </c>
      <c r="G69" s="238">
        <f>E69+F69</f>
        <v>1880.7</v>
      </c>
      <c r="H69" s="237">
        <v>1880.7</v>
      </c>
      <c r="I69" s="237">
        <v>1880.7</v>
      </c>
      <c r="J69" s="238">
        <f t="shared" si="0"/>
        <v>0</v>
      </c>
    </row>
    <row r="70" spans="2:10" ht="8.1" customHeight="1" x14ac:dyDescent="0.2">
      <c r="B70" s="242"/>
      <c r="C70" s="368"/>
      <c r="D70" s="369"/>
      <c r="E70" s="246"/>
      <c r="F70" s="246"/>
      <c r="G70" s="246"/>
      <c r="H70" s="246"/>
      <c r="I70" s="246"/>
      <c r="J70" s="238">
        <f t="shared" si="0"/>
        <v>0</v>
      </c>
    </row>
    <row r="71" spans="2:10" x14ac:dyDescent="0.2">
      <c r="B71" s="376" t="s">
        <v>275</v>
      </c>
      <c r="C71" s="370"/>
      <c r="D71" s="371"/>
      <c r="E71" s="238">
        <f>E42+E66+E68</f>
        <v>57826.3</v>
      </c>
      <c r="F71" s="238">
        <f t="shared" ref="F71" si="6">F42+F66+F68</f>
        <v>1880.7</v>
      </c>
      <c r="G71" s="238">
        <f>E71+F71</f>
        <v>59707</v>
      </c>
      <c r="H71" s="246">
        <f>H42+H66+H68</f>
        <v>1880.7</v>
      </c>
      <c r="I71" s="246">
        <f>I42+I66+I68</f>
        <v>17779.599999999999</v>
      </c>
      <c r="J71" s="238">
        <f t="shared" si="0"/>
        <v>57826.3</v>
      </c>
    </row>
    <row r="72" spans="2:10" ht="8.1" customHeight="1" x14ac:dyDescent="0.2">
      <c r="B72" s="242"/>
      <c r="C72" s="368"/>
      <c r="D72" s="369"/>
      <c r="E72" s="238"/>
      <c r="F72" s="238"/>
      <c r="G72" s="238"/>
      <c r="H72" s="246"/>
      <c r="I72" s="246"/>
      <c r="J72" s="238">
        <f t="shared" si="0"/>
        <v>0</v>
      </c>
    </row>
    <row r="73" spans="2:10" x14ac:dyDescent="0.2">
      <c r="B73" s="236"/>
      <c r="C73" s="370" t="s">
        <v>276</v>
      </c>
      <c r="D73" s="371"/>
      <c r="E73" s="246"/>
      <c r="F73" s="246"/>
      <c r="G73" s="246"/>
      <c r="H73" s="246"/>
      <c r="I73" s="246"/>
      <c r="J73" s="238">
        <f t="shared" si="0"/>
        <v>0</v>
      </c>
    </row>
    <row r="74" spans="2:10" ht="18.75" customHeight="1" x14ac:dyDescent="0.2">
      <c r="B74" s="236"/>
      <c r="C74" s="372" t="s">
        <v>277</v>
      </c>
      <c r="D74" s="373"/>
      <c r="E74" s="237"/>
      <c r="F74" s="237">
        <v>0</v>
      </c>
      <c r="G74" s="238">
        <f>E74+F74</f>
        <v>0</v>
      </c>
      <c r="H74" s="237"/>
      <c r="I74" s="237">
        <v>0</v>
      </c>
      <c r="J74" s="238">
        <f t="shared" si="0"/>
        <v>0</v>
      </c>
    </row>
    <row r="75" spans="2:10" ht="18.75" customHeight="1" x14ac:dyDescent="0.2">
      <c r="B75" s="236"/>
      <c r="C75" s="372" t="s">
        <v>278</v>
      </c>
      <c r="D75" s="373"/>
      <c r="E75" s="237"/>
      <c r="F75" s="237"/>
      <c r="G75" s="238">
        <f>E75+F75</f>
        <v>0</v>
      </c>
      <c r="H75" s="237"/>
      <c r="I75" s="237"/>
      <c r="J75" s="238">
        <f t="shared" ref="J75:J76" si="7">G75-H75</f>
        <v>0</v>
      </c>
    </row>
    <row r="76" spans="2:10" x14ac:dyDescent="0.2">
      <c r="B76" s="236"/>
      <c r="C76" s="370" t="s">
        <v>279</v>
      </c>
      <c r="D76" s="371"/>
      <c r="E76" s="238">
        <f>E74+E75</f>
        <v>0</v>
      </c>
      <c r="F76" s="238">
        <f t="shared" ref="F76" si="8">F74+F75</f>
        <v>0</v>
      </c>
      <c r="G76" s="238">
        <f>E76+F76</f>
        <v>0</v>
      </c>
      <c r="H76" s="238">
        <f t="shared" ref="H76" si="9">H74+H75</f>
        <v>0</v>
      </c>
      <c r="I76" s="238">
        <f t="shared" ref="I76" si="10">I74+I75</f>
        <v>0</v>
      </c>
      <c r="J76" s="238">
        <f t="shared" si="7"/>
        <v>0</v>
      </c>
    </row>
    <row r="77" spans="2:10" ht="8.1" customHeight="1" x14ac:dyDescent="0.2">
      <c r="B77" s="247"/>
      <c r="C77" s="378"/>
      <c r="D77" s="379"/>
      <c r="E77" s="248"/>
      <c r="F77" s="248"/>
      <c r="G77" s="248"/>
      <c r="H77" s="249"/>
      <c r="I77" s="249"/>
      <c r="J77" s="248"/>
    </row>
    <row r="78" spans="2:10" ht="8.1" customHeight="1" x14ac:dyDescent="0.2"/>
    <row r="79" spans="2:10" hidden="1" x14ac:dyDescent="0.2"/>
    <row r="80" spans="2:10" hidden="1" x14ac:dyDescent="0.2"/>
  </sheetData>
  <sheetProtection selectLockedCells="1"/>
  <mergeCells count="43">
    <mergeCell ref="B8:D8"/>
    <mergeCell ref="B9:D9"/>
    <mergeCell ref="B6:D7"/>
    <mergeCell ref="B2:J2"/>
    <mergeCell ref="B3:J3"/>
    <mergeCell ref="B4:J4"/>
    <mergeCell ref="B5:J5"/>
    <mergeCell ref="E6:I6"/>
    <mergeCell ref="J6:J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6:D76"/>
    <mergeCell ref="C77:D77"/>
    <mergeCell ref="B66:D66"/>
    <mergeCell ref="C67:D67"/>
    <mergeCell ref="B68:D68"/>
    <mergeCell ref="C69:D69"/>
    <mergeCell ref="C70:D70"/>
    <mergeCell ref="B71:D71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45:D45"/>
    <mergeCell ref="C36:D36"/>
    <mergeCell ref="C38:D38"/>
    <mergeCell ref="B42:D42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E36:F36 G37 H60:I60 H66 H68:I68 H71:I71 H36" unlockedFormula="1"/>
    <ignoredError sqref="G38 G60 G66 G68 G55 G36 G42 G46 G71 G76 G29 G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showGridLines="0" zoomScale="136" zoomScaleNormal="136" workbookViewId="0"/>
  </sheetViews>
  <sheetFormatPr baseColWidth="10" defaultColWidth="0" defaultRowHeight="14.25" zeroHeight="1" x14ac:dyDescent="0.2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2:9" x14ac:dyDescent="0.2">
      <c r="B1" s="391" t="s">
        <v>614</v>
      </c>
      <c r="C1" s="391"/>
      <c r="D1" s="391"/>
      <c r="E1" s="391"/>
      <c r="F1" s="391"/>
      <c r="G1" s="391"/>
      <c r="H1" s="391"/>
      <c r="I1" s="391"/>
    </row>
    <row r="2" spans="2:9" x14ac:dyDescent="0.2">
      <c r="B2" s="392" t="s">
        <v>281</v>
      </c>
      <c r="C2" s="392"/>
      <c r="D2" s="392"/>
      <c r="E2" s="392"/>
      <c r="F2" s="392"/>
      <c r="G2" s="392"/>
      <c r="H2" s="392"/>
      <c r="I2" s="392"/>
    </row>
    <row r="3" spans="2:9" ht="12.95" customHeight="1" x14ac:dyDescent="0.2">
      <c r="B3" s="395" t="s">
        <v>687</v>
      </c>
      <c r="C3" s="396"/>
      <c r="D3" s="396"/>
      <c r="E3" s="396"/>
      <c r="F3" s="396"/>
      <c r="G3" s="396"/>
      <c r="H3" s="396"/>
      <c r="I3" s="397"/>
    </row>
    <row r="4" spans="2:9" ht="12.95" customHeight="1" x14ac:dyDescent="0.2">
      <c r="B4" s="398" t="s">
        <v>280</v>
      </c>
      <c r="C4" s="399"/>
      <c r="D4" s="399"/>
      <c r="E4" s="399"/>
      <c r="F4" s="399"/>
      <c r="G4" s="399"/>
      <c r="H4" s="399"/>
      <c r="I4" s="400"/>
    </row>
    <row r="5" spans="2:9" ht="12.95" customHeight="1" x14ac:dyDescent="0.2">
      <c r="B5" s="401" t="s">
        <v>282</v>
      </c>
      <c r="C5" s="402"/>
      <c r="D5" s="402"/>
      <c r="E5" s="402"/>
      <c r="F5" s="402"/>
      <c r="G5" s="402"/>
      <c r="H5" s="402"/>
      <c r="I5" s="403"/>
    </row>
    <row r="6" spans="2:9" ht="12.95" customHeight="1" x14ac:dyDescent="0.2">
      <c r="B6" s="401" t="s">
        <v>696</v>
      </c>
      <c r="C6" s="402"/>
      <c r="D6" s="402"/>
      <c r="E6" s="402"/>
      <c r="F6" s="402"/>
      <c r="G6" s="402"/>
      <c r="H6" s="402"/>
      <c r="I6" s="403"/>
    </row>
    <row r="7" spans="2:9" ht="12.95" customHeight="1" x14ac:dyDescent="0.2">
      <c r="B7" s="404" t="s">
        <v>670</v>
      </c>
      <c r="C7" s="405"/>
      <c r="D7" s="405"/>
      <c r="E7" s="405"/>
      <c r="F7" s="405"/>
      <c r="G7" s="405"/>
      <c r="H7" s="405"/>
      <c r="I7" s="406"/>
    </row>
    <row r="8" spans="2:9" x14ac:dyDescent="0.2">
      <c r="B8" s="407" t="s">
        <v>678</v>
      </c>
      <c r="C8" s="407"/>
      <c r="D8" s="407" t="s">
        <v>283</v>
      </c>
      <c r="E8" s="407"/>
      <c r="F8" s="407"/>
      <c r="G8" s="407"/>
      <c r="H8" s="407"/>
      <c r="I8" s="407" t="s">
        <v>674</v>
      </c>
    </row>
    <row r="9" spans="2:9" ht="24" customHeight="1" x14ac:dyDescent="0.2">
      <c r="B9" s="407"/>
      <c r="C9" s="407"/>
      <c r="D9" s="251" t="s">
        <v>673</v>
      </c>
      <c r="E9" s="252" t="s">
        <v>285</v>
      </c>
      <c r="F9" s="251" t="s">
        <v>286</v>
      </c>
      <c r="G9" s="251" t="s">
        <v>178</v>
      </c>
      <c r="H9" s="251" t="s">
        <v>179</v>
      </c>
      <c r="I9" s="407"/>
    </row>
    <row r="10" spans="2:9" x14ac:dyDescent="0.2">
      <c r="B10" s="393" t="s">
        <v>287</v>
      </c>
      <c r="C10" s="394"/>
      <c r="D10" s="253">
        <f>D11+D19+D29+D39+D49+D59+D63+D72+D76</f>
        <v>57826.3</v>
      </c>
      <c r="E10" s="253">
        <f>E11+E19+E29+E39+E49+E59+E63+E72+E76</f>
        <v>1880.7</v>
      </c>
      <c r="F10" s="253">
        <f>D10+E10</f>
        <v>59707</v>
      </c>
      <c r="G10" s="253">
        <f>G11+G19+G29+G39+G49+G59+G63+G72+G76</f>
        <v>0</v>
      </c>
      <c r="H10" s="253">
        <f>H11+H19+H29+H39+H49+H59+H63+H72+H76</f>
        <v>9612.4</v>
      </c>
      <c r="I10" s="254">
        <f>F10-G10</f>
        <v>59707</v>
      </c>
    </row>
    <row r="11" spans="2:9" ht="12.6" customHeight="1" x14ac:dyDescent="0.2">
      <c r="B11" s="387" t="s">
        <v>288</v>
      </c>
      <c r="C11" s="388"/>
      <c r="D11" s="255">
        <f>SUM(D12:D18)</f>
        <v>41611.200000000004</v>
      </c>
      <c r="E11" s="255">
        <f>SUM(E12:E18)</f>
        <v>0</v>
      </c>
      <c r="F11" s="254">
        <f t="shared" ref="F11:F72" si="0">D11+E11</f>
        <v>41611.200000000004</v>
      </c>
      <c r="G11" s="256">
        <f>SUM(G12:G18)</f>
        <v>0</v>
      </c>
      <c r="H11" s="256">
        <f>SUM(H12:H18)</f>
        <v>8137</v>
      </c>
      <c r="I11" s="254">
        <f>F11-G11</f>
        <v>41611.200000000004</v>
      </c>
    </row>
    <row r="12" spans="2:9" ht="12.6" customHeight="1" x14ac:dyDescent="0.2">
      <c r="B12" s="257"/>
      <c r="C12" s="258" t="s">
        <v>289</v>
      </c>
      <c r="D12" s="259">
        <v>18604.900000000001</v>
      </c>
      <c r="E12" s="259">
        <v>1</v>
      </c>
      <c r="F12" s="260">
        <f t="shared" si="0"/>
        <v>18605.900000000001</v>
      </c>
      <c r="G12" s="259">
        <v>0</v>
      </c>
      <c r="H12" s="259">
        <v>3531</v>
      </c>
      <c r="I12" s="260">
        <f>F12-G12</f>
        <v>18605.900000000001</v>
      </c>
    </row>
    <row r="13" spans="2:9" ht="12.6" customHeight="1" x14ac:dyDescent="0.2">
      <c r="B13" s="257"/>
      <c r="C13" s="258" t="s">
        <v>290</v>
      </c>
      <c r="D13" s="259">
        <v>2226.8000000000002</v>
      </c>
      <c r="E13" s="259">
        <v>0</v>
      </c>
      <c r="F13" s="260">
        <f t="shared" si="0"/>
        <v>2226.8000000000002</v>
      </c>
      <c r="G13" s="259">
        <v>0</v>
      </c>
      <c r="H13" s="259">
        <v>926.6</v>
      </c>
      <c r="I13" s="260">
        <f>F13-G13</f>
        <v>2226.8000000000002</v>
      </c>
    </row>
    <row r="14" spans="2:9" ht="12.6" customHeight="1" x14ac:dyDescent="0.2">
      <c r="B14" s="257"/>
      <c r="C14" s="258" t="s">
        <v>291</v>
      </c>
      <c r="D14" s="259">
        <v>13476.9</v>
      </c>
      <c r="E14" s="259">
        <v>11.8</v>
      </c>
      <c r="F14" s="260">
        <f t="shared" si="0"/>
        <v>13488.699999999999</v>
      </c>
      <c r="G14" s="259">
        <v>0</v>
      </c>
      <c r="H14" s="259">
        <v>2227.6999999999998</v>
      </c>
      <c r="I14" s="260">
        <f>F14-G14</f>
        <v>13488.699999999999</v>
      </c>
    </row>
    <row r="15" spans="2:9" ht="12.6" customHeight="1" x14ac:dyDescent="0.2">
      <c r="B15" s="257"/>
      <c r="C15" s="258" t="s">
        <v>292</v>
      </c>
      <c r="D15" s="259">
        <v>4535.3</v>
      </c>
      <c r="E15" s="259">
        <v>-4</v>
      </c>
      <c r="F15" s="260">
        <f t="shared" si="0"/>
        <v>4531.3</v>
      </c>
      <c r="G15" s="259">
        <v>0</v>
      </c>
      <c r="H15" s="259">
        <v>1034.5</v>
      </c>
      <c r="I15" s="260">
        <f t="shared" ref="I15:I72" si="1">F15-G15</f>
        <v>4531.3</v>
      </c>
    </row>
    <row r="16" spans="2:9" ht="12.6" customHeight="1" x14ac:dyDescent="0.2">
      <c r="B16" s="257"/>
      <c r="C16" s="258" t="s">
        <v>293</v>
      </c>
      <c r="D16" s="259">
        <v>2084.5</v>
      </c>
      <c r="E16" s="259">
        <v>1</v>
      </c>
      <c r="F16" s="260">
        <f t="shared" si="0"/>
        <v>2085.5</v>
      </c>
      <c r="G16" s="259">
        <v>0</v>
      </c>
      <c r="H16" s="259">
        <v>368.8</v>
      </c>
      <c r="I16" s="260">
        <f t="shared" si="1"/>
        <v>2085.5</v>
      </c>
    </row>
    <row r="17" spans="2:9" ht="12.6" customHeight="1" x14ac:dyDescent="0.2">
      <c r="B17" s="257"/>
      <c r="C17" s="258" t="s">
        <v>294</v>
      </c>
      <c r="D17" s="259">
        <v>0</v>
      </c>
      <c r="E17" s="259">
        <v>0</v>
      </c>
      <c r="F17" s="260">
        <f t="shared" si="0"/>
        <v>0</v>
      </c>
      <c r="G17" s="259">
        <v>0</v>
      </c>
      <c r="H17" s="259">
        <v>0</v>
      </c>
      <c r="I17" s="260">
        <f t="shared" si="1"/>
        <v>0</v>
      </c>
    </row>
    <row r="18" spans="2:9" ht="12.6" customHeight="1" x14ac:dyDescent="0.2">
      <c r="B18" s="257"/>
      <c r="C18" s="258" t="s">
        <v>295</v>
      </c>
      <c r="D18" s="259">
        <v>682.8</v>
      </c>
      <c r="E18" s="259">
        <v>-9.8000000000000007</v>
      </c>
      <c r="F18" s="260">
        <f t="shared" si="0"/>
        <v>673</v>
      </c>
      <c r="G18" s="259">
        <v>0</v>
      </c>
      <c r="H18" s="259">
        <v>48.4</v>
      </c>
      <c r="I18" s="260">
        <f t="shared" si="1"/>
        <v>673</v>
      </c>
    </row>
    <row r="19" spans="2:9" ht="12.6" customHeight="1" x14ac:dyDescent="0.2">
      <c r="B19" s="387" t="s">
        <v>296</v>
      </c>
      <c r="C19" s="388"/>
      <c r="D19" s="254">
        <f>D20+D21+D22+D23+D24+D25+D26+D27+D28</f>
        <v>3330.8</v>
      </c>
      <c r="E19" s="254">
        <f>E20+E21+E22+E23+E24+E25+E26+E27+E28</f>
        <v>0</v>
      </c>
      <c r="F19" s="254">
        <f t="shared" si="0"/>
        <v>3330.8</v>
      </c>
      <c r="G19" s="254">
        <f>SUM(G20:G28)</f>
        <v>0</v>
      </c>
      <c r="H19" s="254">
        <f>SUM(H20:H28)</f>
        <v>351</v>
      </c>
      <c r="I19" s="254">
        <f t="shared" si="1"/>
        <v>3330.8</v>
      </c>
    </row>
    <row r="20" spans="2:9" ht="12.6" customHeight="1" x14ac:dyDescent="0.2">
      <c r="B20" s="257"/>
      <c r="C20" s="258" t="s">
        <v>297</v>
      </c>
      <c r="D20" s="259">
        <v>1619.8</v>
      </c>
      <c r="E20" s="259">
        <v>-9.3000000000000007</v>
      </c>
      <c r="F20" s="260">
        <f t="shared" si="0"/>
        <v>1610.5</v>
      </c>
      <c r="G20" s="259">
        <v>0</v>
      </c>
      <c r="H20" s="259">
        <v>128.80000000000001</v>
      </c>
      <c r="I20" s="260">
        <f t="shared" si="1"/>
        <v>1610.5</v>
      </c>
    </row>
    <row r="21" spans="2:9" ht="12.6" customHeight="1" x14ac:dyDescent="0.2">
      <c r="B21" s="257"/>
      <c r="C21" s="258" t="s">
        <v>298</v>
      </c>
      <c r="D21" s="259">
        <v>605.1</v>
      </c>
      <c r="E21" s="259">
        <v>1.4</v>
      </c>
      <c r="F21" s="260">
        <f t="shared" si="0"/>
        <v>606.5</v>
      </c>
      <c r="G21" s="259">
        <v>0</v>
      </c>
      <c r="H21" s="259">
        <v>37.299999999999997</v>
      </c>
      <c r="I21" s="260">
        <f t="shared" si="1"/>
        <v>606.5</v>
      </c>
    </row>
    <row r="22" spans="2:9" ht="12.6" customHeight="1" x14ac:dyDescent="0.2">
      <c r="B22" s="257"/>
      <c r="C22" s="258" t="s">
        <v>299</v>
      </c>
      <c r="D22" s="259">
        <v>0</v>
      </c>
      <c r="E22" s="259">
        <v>0</v>
      </c>
      <c r="F22" s="260">
        <f t="shared" si="0"/>
        <v>0</v>
      </c>
      <c r="G22" s="259">
        <v>0</v>
      </c>
      <c r="H22" s="259">
        <v>0</v>
      </c>
      <c r="I22" s="260">
        <f t="shared" si="1"/>
        <v>0</v>
      </c>
    </row>
    <row r="23" spans="2:9" ht="12.6" customHeight="1" x14ac:dyDescent="0.2">
      <c r="B23" s="257"/>
      <c r="C23" s="258" t="s">
        <v>300</v>
      </c>
      <c r="D23" s="259">
        <v>53.5</v>
      </c>
      <c r="E23" s="259">
        <v>7.3</v>
      </c>
      <c r="F23" s="260">
        <f t="shared" si="0"/>
        <v>60.8</v>
      </c>
      <c r="G23" s="259">
        <v>0</v>
      </c>
      <c r="H23" s="259">
        <v>8.6</v>
      </c>
      <c r="I23" s="260">
        <f t="shared" si="1"/>
        <v>60.8</v>
      </c>
    </row>
    <row r="24" spans="2:9" ht="12.6" customHeight="1" x14ac:dyDescent="0.2">
      <c r="B24" s="257"/>
      <c r="C24" s="258" t="s">
        <v>301</v>
      </c>
      <c r="D24" s="259">
        <v>2.1</v>
      </c>
      <c r="E24" s="259">
        <v>0</v>
      </c>
      <c r="F24" s="260">
        <f t="shared" si="0"/>
        <v>2.1</v>
      </c>
      <c r="G24" s="259">
        <v>0</v>
      </c>
      <c r="H24" s="259">
        <v>0</v>
      </c>
      <c r="I24" s="260">
        <f t="shared" si="1"/>
        <v>2.1</v>
      </c>
    </row>
    <row r="25" spans="2:9" ht="12.6" customHeight="1" x14ac:dyDescent="0.2">
      <c r="B25" s="257"/>
      <c r="C25" s="258" t="s">
        <v>302</v>
      </c>
      <c r="D25" s="259">
        <v>845.3</v>
      </c>
      <c r="E25" s="259">
        <v>0</v>
      </c>
      <c r="F25" s="260">
        <f t="shared" si="0"/>
        <v>845.3</v>
      </c>
      <c r="G25" s="259">
        <v>0</v>
      </c>
      <c r="H25" s="259">
        <v>165.3</v>
      </c>
      <c r="I25" s="260">
        <f t="shared" si="1"/>
        <v>845.3</v>
      </c>
    </row>
    <row r="26" spans="2:9" ht="12.6" customHeight="1" x14ac:dyDescent="0.2">
      <c r="B26" s="257"/>
      <c r="C26" s="258" t="s">
        <v>303</v>
      </c>
      <c r="D26" s="259">
        <v>6.3</v>
      </c>
      <c r="E26" s="259">
        <v>0</v>
      </c>
      <c r="F26" s="260">
        <f t="shared" si="0"/>
        <v>6.3</v>
      </c>
      <c r="G26" s="259">
        <v>0</v>
      </c>
      <c r="H26" s="259">
        <v>0</v>
      </c>
      <c r="I26" s="260">
        <f t="shared" si="1"/>
        <v>6.3</v>
      </c>
    </row>
    <row r="27" spans="2:9" ht="12.6" customHeight="1" x14ac:dyDescent="0.2">
      <c r="B27" s="257"/>
      <c r="C27" s="258" t="s">
        <v>304</v>
      </c>
      <c r="D27" s="259">
        <v>0</v>
      </c>
      <c r="E27" s="259">
        <v>0</v>
      </c>
      <c r="F27" s="260">
        <f t="shared" si="0"/>
        <v>0</v>
      </c>
      <c r="G27" s="259">
        <v>0</v>
      </c>
      <c r="H27" s="259">
        <v>0</v>
      </c>
      <c r="I27" s="260">
        <f t="shared" si="1"/>
        <v>0</v>
      </c>
    </row>
    <row r="28" spans="2:9" ht="12.6" customHeight="1" x14ac:dyDescent="0.2">
      <c r="B28" s="257"/>
      <c r="C28" s="258" t="s">
        <v>305</v>
      </c>
      <c r="D28" s="259">
        <v>198.7</v>
      </c>
      <c r="E28" s="259">
        <v>0.6</v>
      </c>
      <c r="F28" s="260">
        <f t="shared" si="0"/>
        <v>199.29999999999998</v>
      </c>
      <c r="G28" s="259">
        <v>0</v>
      </c>
      <c r="H28" s="259">
        <v>11</v>
      </c>
      <c r="I28" s="260">
        <f t="shared" si="1"/>
        <v>199.29999999999998</v>
      </c>
    </row>
    <row r="29" spans="2:9" ht="12.6" customHeight="1" x14ac:dyDescent="0.2">
      <c r="B29" s="387" t="s">
        <v>306</v>
      </c>
      <c r="C29" s="388"/>
      <c r="D29" s="254">
        <f>D30+D31+D32+D33+D34+D35+D36+D37+D38</f>
        <v>12884.3</v>
      </c>
      <c r="E29" s="254">
        <f>E30+E31+E32+E33+E34+E35+E36+E37+E38</f>
        <v>0</v>
      </c>
      <c r="F29" s="254">
        <f t="shared" si="0"/>
        <v>12884.3</v>
      </c>
      <c r="G29" s="254">
        <f>SUM(G30:G38)</f>
        <v>0</v>
      </c>
      <c r="H29" s="254">
        <f>SUM(H30:H38)</f>
        <v>1124.4000000000001</v>
      </c>
      <c r="I29" s="254">
        <f t="shared" si="1"/>
        <v>12884.3</v>
      </c>
    </row>
    <row r="30" spans="2:9" ht="12.6" customHeight="1" x14ac:dyDescent="0.2">
      <c r="B30" s="257"/>
      <c r="C30" s="258" t="s">
        <v>307</v>
      </c>
      <c r="D30" s="259">
        <v>1043.7</v>
      </c>
      <c r="E30" s="259">
        <v>2.5</v>
      </c>
      <c r="F30" s="260">
        <f t="shared" si="0"/>
        <v>1046.2</v>
      </c>
      <c r="G30" s="259">
        <v>0</v>
      </c>
      <c r="H30" s="259">
        <v>207</v>
      </c>
      <c r="I30" s="260">
        <f t="shared" si="1"/>
        <v>1046.2</v>
      </c>
    </row>
    <row r="31" spans="2:9" ht="12.6" customHeight="1" x14ac:dyDescent="0.2">
      <c r="B31" s="257"/>
      <c r="C31" s="258" t="s">
        <v>308</v>
      </c>
      <c r="D31" s="259">
        <v>0</v>
      </c>
      <c r="E31" s="259">
        <v>0</v>
      </c>
      <c r="F31" s="260">
        <f t="shared" si="0"/>
        <v>0</v>
      </c>
      <c r="G31" s="259">
        <v>0</v>
      </c>
      <c r="H31" s="259">
        <v>0</v>
      </c>
      <c r="I31" s="260">
        <f t="shared" si="1"/>
        <v>0</v>
      </c>
    </row>
    <row r="32" spans="2:9" ht="12.6" customHeight="1" x14ac:dyDescent="0.2">
      <c r="B32" s="257"/>
      <c r="C32" s="258" t="s">
        <v>309</v>
      </c>
      <c r="D32" s="259">
        <v>7717.8</v>
      </c>
      <c r="E32" s="259">
        <v>0</v>
      </c>
      <c r="F32" s="260">
        <f t="shared" si="0"/>
        <v>7717.8</v>
      </c>
      <c r="G32" s="259">
        <v>0</v>
      </c>
      <c r="H32" s="259">
        <v>275.3</v>
      </c>
      <c r="I32" s="260">
        <f t="shared" si="1"/>
        <v>7717.8</v>
      </c>
    </row>
    <row r="33" spans="2:9" ht="12.6" customHeight="1" x14ac:dyDescent="0.2">
      <c r="B33" s="257"/>
      <c r="C33" s="258" t="s">
        <v>310</v>
      </c>
      <c r="D33" s="259">
        <v>371.3</v>
      </c>
      <c r="E33" s="259">
        <v>0</v>
      </c>
      <c r="F33" s="260">
        <f>D33+E33</f>
        <v>371.3</v>
      </c>
      <c r="G33" s="259">
        <v>0</v>
      </c>
      <c r="H33" s="259">
        <v>5.7</v>
      </c>
      <c r="I33" s="260">
        <f t="shared" si="1"/>
        <v>371.3</v>
      </c>
    </row>
    <row r="34" spans="2:9" ht="12.6" customHeight="1" x14ac:dyDescent="0.2">
      <c r="B34" s="257"/>
      <c r="C34" s="258" t="s">
        <v>311</v>
      </c>
      <c r="D34" s="259">
        <v>1420.6</v>
      </c>
      <c r="E34" s="259">
        <v>21.6</v>
      </c>
      <c r="F34" s="260">
        <f>D34+E34</f>
        <v>1442.1999999999998</v>
      </c>
      <c r="G34" s="259">
        <v>0</v>
      </c>
      <c r="H34" s="259">
        <v>323.5</v>
      </c>
      <c r="I34" s="260">
        <f t="shared" si="1"/>
        <v>1442.1999999999998</v>
      </c>
    </row>
    <row r="35" spans="2:9" ht="12.6" customHeight="1" x14ac:dyDescent="0.2">
      <c r="B35" s="257"/>
      <c r="C35" s="258" t="s">
        <v>312</v>
      </c>
      <c r="D35" s="259">
        <v>105</v>
      </c>
      <c r="E35" s="259">
        <v>3.3</v>
      </c>
      <c r="F35" s="260">
        <f>D35+E35</f>
        <v>108.3</v>
      </c>
      <c r="G35" s="259">
        <v>0</v>
      </c>
      <c r="H35" s="259">
        <v>21.9</v>
      </c>
      <c r="I35" s="260">
        <f t="shared" si="1"/>
        <v>108.3</v>
      </c>
    </row>
    <row r="36" spans="2:9" ht="12.6" customHeight="1" x14ac:dyDescent="0.2">
      <c r="B36" s="257"/>
      <c r="C36" s="258" t="s">
        <v>313</v>
      </c>
      <c r="D36" s="259">
        <v>564.5</v>
      </c>
      <c r="E36" s="259">
        <v>-4.9000000000000004</v>
      </c>
      <c r="F36" s="260">
        <f t="shared" si="0"/>
        <v>559.6</v>
      </c>
      <c r="G36" s="259">
        <v>0</v>
      </c>
      <c r="H36" s="259">
        <v>43.1</v>
      </c>
      <c r="I36" s="260">
        <f t="shared" si="1"/>
        <v>559.6</v>
      </c>
    </row>
    <row r="37" spans="2:9" ht="12.6" customHeight="1" x14ac:dyDescent="0.2">
      <c r="B37" s="257"/>
      <c r="C37" s="258" t="s">
        <v>314</v>
      </c>
      <c r="D37" s="259">
        <v>499.8</v>
      </c>
      <c r="E37" s="259">
        <v>-26.3</v>
      </c>
      <c r="F37" s="260">
        <f t="shared" si="0"/>
        <v>473.5</v>
      </c>
      <c r="G37" s="259">
        <v>0</v>
      </c>
      <c r="H37" s="259">
        <v>0</v>
      </c>
      <c r="I37" s="260">
        <f t="shared" si="1"/>
        <v>473.5</v>
      </c>
    </row>
    <row r="38" spans="2:9" ht="12.6" customHeight="1" x14ac:dyDescent="0.2">
      <c r="B38" s="257"/>
      <c r="C38" s="258" t="s">
        <v>315</v>
      </c>
      <c r="D38" s="259">
        <v>1161.5999999999999</v>
      </c>
      <c r="E38" s="259">
        <v>3.8</v>
      </c>
      <c r="F38" s="260">
        <f t="shared" si="0"/>
        <v>1165.3999999999999</v>
      </c>
      <c r="G38" s="259">
        <v>0</v>
      </c>
      <c r="H38" s="259">
        <v>247.9</v>
      </c>
      <c r="I38" s="260">
        <f t="shared" si="1"/>
        <v>1165.3999999999999</v>
      </c>
    </row>
    <row r="39" spans="2:9" ht="12.6" customHeight="1" x14ac:dyDescent="0.2">
      <c r="B39" s="387" t="s">
        <v>316</v>
      </c>
      <c r="C39" s="388"/>
      <c r="D39" s="254">
        <f>D40+D41+D42+D43+D44+D45+D46+D47+D48</f>
        <v>0</v>
      </c>
      <c r="E39" s="254">
        <f>E40+E41+E42+E43+E44+E45+E46+E47+E48</f>
        <v>0</v>
      </c>
      <c r="F39" s="254">
        <f t="shared" si="0"/>
        <v>0</v>
      </c>
      <c r="G39" s="254">
        <f>SUM(G40:G48)</f>
        <v>0</v>
      </c>
      <c r="H39" s="254">
        <f>SUM(H40:H48)</f>
        <v>0</v>
      </c>
      <c r="I39" s="254">
        <f t="shared" si="1"/>
        <v>0</v>
      </c>
    </row>
    <row r="40" spans="2:9" ht="12.6" customHeight="1" x14ac:dyDescent="0.2">
      <c r="B40" s="257"/>
      <c r="C40" s="258" t="s">
        <v>317</v>
      </c>
      <c r="D40" s="259">
        <v>0</v>
      </c>
      <c r="E40" s="259">
        <v>0</v>
      </c>
      <c r="F40" s="260">
        <f t="shared" ref="F40:F42" si="2">D40+E40</f>
        <v>0</v>
      </c>
      <c r="G40" s="259">
        <v>0</v>
      </c>
      <c r="H40" s="259">
        <v>0</v>
      </c>
      <c r="I40" s="260">
        <f t="shared" ref="I40:I42" si="3">F40-G40</f>
        <v>0</v>
      </c>
    </row>
    <row r="41" spans="2:9" ht="12.6" customHeight="1" x14ac:dyDescent="0.2">
      <c r="B41" s="257"/>
      <c r="C41" s="258" t="s">
        <v>318</v>
      </c>
      <c r="D41" s="259">
        <v>0</v>
      </c>
      <c r="E41" s="259">
        <v>0</v>
      </c>
      <c r="F41" s="260">
        <f t="shared" si="2"/>
        <v>0</v>
      </c>
      <c r="G41" s="259">
        <v>0</v>
      </c>
      <c r="H41" s="259">
        <v>0</v>
      </c>
      <c r="I41" s="260">
        <f t="shared" si="3"/>
        <v>0</v>
      </c>
    </row>
    <row r="42" spans="2:9" ht="12.6" customHeight="1" x14ac:dyDescent="0.2">
      <c r="B42" s="257"/>
      <c r="C42" s="258" t="s">
        <v>319</v>
      </c>
      <c r="D42" s="259">
        <v>0</v>
      </c>
      <c r="E42" s="259">
        <v>0</v>
      </c>
      <c r="F42" s="260">
        <f t="shared" si="2"/>
        <v>0</v>
      </c>
      <c r="G42" s="259">
        <v>0</v>
      </c>
      <c r="H42" s="259">
        <v>0</v>
      </c>
      <c r="I42" s="260">
        <f t="shared" si="3"/>
        <v>0</v>
      </c>
    </row>
    <row r="43" spans="2:9" ht="12.6" customHeight="1" x14ac:dyDescent="0.2">
      <c r="B43" s="257"/>
      <c r="C43" s="258" t="s">
        <v>320</v>
      </c>
      <c r="D43" s="259">
        <v>0</v>
      </c>
      <c r="E43" s="259">
        <v>0</v>
      </c>
      <c r="F43" s="260">
        <f t="shared" si="0"/>
        <v>0</v>
      </c>
      <c r="G43" s="259">
        <v>0</v>
      </c>
      <c r="H43" s="259">
        <v>0</v>
      </c>
      <c r="I43" s="260">
        <f t="shared" si="1"/>
        <v>0</v>
      </c>
    </row>
    <row r="44" spans="2:9" ht="12.6" customHeight="1" x14ac:dyDescent="0.2">
      <c r="B44" s="257"/>
      <c r="C44" s="258" t="s">
        <v>321</v>
      </c>
      <c r="D44" s="259">
        <v>0</v>
      </c>
      <c r="E44" s="259">
        <v>0</v>
      </c>
      <c r="F44" s="260">
        <f t="shared" ref="F44:F48" si="4">D44+E44</f>
        <v>0</v>
      </c>
      <c r="G44" s="259">
        <v>0</v>
      </c>
      <c r="H44" s="259">
        <v>0</v>
      </c>
      <c r="I44" s="260">
        <f t="shared" ref="I44:I48" si="5">F44-G44</f>
        <v>0</v>
      </c>
    </row>
    <row r="45" spans="2:9" ht="12.6" customHeight="1" x14ac:dyDescent="0.2">
      <c r="B45" s="257"/>
      <c r="C45" s="258" t="s">
        <v>322</v>
      </c>
      <c r="D45" s="259">
        <v>0</v>
      </c>
      <c r="E45" s="259">
        <v>0</v>
      </c>
      <c r="F45" s="260">
        <f t="shared" si="4"/>
        <v>0</v>
      </c>
      <c r="G45" s="259">
        <v>0</v>
      </c>
      <c r="H45" s="259">
        <v>0</v>
      </c>
      <c r="I45" s="260">
        <f t="shared" si="5"/>
        <v>0</v>
      </c>
    </row>
    <row r="46" spans="2:9" ht="12.6" customHeight="1" x14ac:dyDescent="0.2">
      <c r="B46" s="257"/>
      <c r="C46" s="258" t="s">
        <v>323</v>
      </c>
      <c r="D46" s="259">
        <v>0</v>
      </c>
      <c r="E46" s="259">
        <v>0</v>
      </c>
      <c r="F46" s="260">
        <f t="shared" si="4"/>
        <v>0</v>
      </c>
      <c r="G46" s="259">
        <v>0</v>
      </c>
      <c r="H46" s="259">
        <v>0</v>
      </c>
      <c r="I46" s="260">
        <f t="shared" si="5"/>
        <v>0</v>
      </c>
    </row>
    <row r="47" spans="2:9" ht="12.6" customHeight="1" x14ac:dyDescent="0.2">
      <c r="B47" s="257"/>
      <c r="C47" s="258" t="s">
        <v>324</v>
      </c>
      <c r="D47" s="259">
        <v>0</v>
      </c>
      <c r="E47" s="259">
        <v>0</v>
      </c>
      <c r="F47" s="260">
        <f t="shared" si="4"/>
        <v>0</v>
      </c>
      <c r="G47" s="259">
        <v>0</v>
      </c>
      <c r="H47" s="259">
        <v>0</v>
      </c>
      <c r="I47" s="260">
        <f t="shared" si="5"/>
        <v>0</v>
      </c>
    </row>
    <row r="48" spans="2:9" ht="12.6" customHeight="1" x14ac:dyDescent="0.2">
      <c r="B48" s="257"/>
      <c r="C48" s="258" t="s">
        <v>325</v>
      </c>
      <c r="D48" s="259">
        <v>0</v>
      </c>
      <c r="E48" s="259">
        <v>0</v>
      </c>
      <c r="F48" s="260">
        <f t="shared" si="4"/>
        <v>0</v>
      </c>
      <c r="G48" s="259">
        <v>0</v>
      </c>
      <c r="H48" s="259">
        <v>0</v>
      </c>
      <c r="I48" s="260">
        <f t="shared" si="5"/>
        <v>0</v>
      </c>
    </row>
    <row r="49" spans="2:9" ht="12.6" customHeight="1" x14ac:dyDescent="0.2">
      <c r="B49" s="387" t="s">
        <v>326</v>
      </c>
      <c r="C49" s="388"/>
      <c r="D49" s="254">
        <f>D50+D51+D52+D53+D54+D55+D56+D57+D58</f>
        <v>0</v>
      </c>
      <c r="E49" s="254">
        <f>E50+E51+E52+E53+E54+E55+E56+E57+E58</f>
        <v>0</v>
      </c>
      <c r="F49" s="254">
        <f t="shared" si="0"/>
        <v>0</v>
      </c>
      <c r="G49" s="254">
        <f>SUM(G50:G58)</f>
        <v>0</v>
      </c>
      <c r="H49" s="254">
        <f>SUM(H50:H58)</f>
        <v>0</v>
      </c>
      <c r="I49" s="254">
        <f t="shared" si="1"/>
        <v>0</v>
      </c>
    </row>
    <row r="50" spans="2:9" ht="12.6" customHeight="1" x14ac:dyDescent="0.2">
      <c r="B50" s="257"/>
      <c r="C50" s="258" t="s">
        <v>327</v>
      </c>
      <c r="D50" s="259">
        <v>0</v>
      </c>
      <c r="E50" s="259">
        <v>0</v>
      </c>
      <c r="F50" s="260">
        <f t="shared" ref="F50:F58" si="6">D50+E50</f>
        <v>0</v>
      </c>
      <c r="G50" s="259">
        <v>0</v>
      </c>
      <c r="H50" s="259">
        <v>0</v>
      </c>
      <c r="I50" s="260">
        <f t="shared" ref="I50:I58" si="7">F50-G50</f>
        <v>0</v>
      </c>
    </row>
    <row r="51" spans="2:9" ht="12.6" customHeight="1" x14ac:dyDescent="0.2">
      <c r="B51" s="257"/>
      <c r="C51" s="258" t="s">
        <v>328</v>
      </c>
      <c r="D51" s="259">
        <v>0</v>
      </c>
      <c r="E51" s="259">
        <v>0</v>
      </c>
      <c r="F51" s="260">
        <f t="shared" si="6"/>
        <v>0</v>
      </c>
      <c r="G51" s="259">
        <v>0</v>
      </c>
      <c r="H51" s="259">
        <v>0</v>
      </c>
      <c r="I51" s="260">
        <f t="shared" si="7"/>
        <v>0</v>
      </c>
    </row>
    <row r="52" spans="2:9" ht="12.6" customHeight="1" x14ac:dyDescent="0.2">
      <c r="B52" s="257"/>
      <c r="C52" s="258" t="s">
        <v>329</v>
      </c>
      <c r="D52" s="259">
        <v>0</v>
      </c>
      <c r="E52" s="259">
        <v>0</v>
      </c>
      <c r="F52" s="260">
        <f t="shared" si="6"/>
        <v>0</v>
      </c>
      <c r="G52" s="259">
        <v>0</v>
      </c>
      <c r="H52" s="259">
        <v>0</v>
      </c>
      <c r="I52" s="260">
        <f t="shared" si="7"/>
        <v>0</v>
      </c>
    </row>
    <row r="53" spans="2:9" ht="12.6" customHeight="1" x14ac:dyDescent="0.2">
      <c r="B53" s="257"/>
      <c r="C53" s="258" t="s">
        <v>330</v>
      </c>
      <c r="D53" s="259">
        <v>0</v>
      </c>
      <c r="E53" s="259">
        <v>0</v>
      </c>
      <c r="F53" s="260">
        <f t="shared" si="6"/>
        <v>0</v>
      </c>
      <c r="G53" s="259">
        <v>0</v>
      </c>
      <c r="H53" s="259">
        <v>0</v>
      </c>
      <c r="I53" s="260">
        <f t="shared" si="7"/>
        <v>0</v>
      </c>
    </row>
    <row r="54" spans="2:9" ht="12.6" customHeight="1" x14ac:dyDescent="0.2">
      <c r="B54" s="257"/>
      <c r="C54" s="258" t="s">
        <v>331</v>
      </c>
      <c r="D54" s="259">
        <v>0</v>
      </c>
      <c r="E54" s="259">
        <v>0</v>
      </c>
      <c r="F54" s="260">
        <f t="shared" si="6"/>
        <v>0</v>
      </c>
      <c r="G54" s="259">
        <v>0</v>
      </c>
      <c r="H54" s="259">
        <v>0</v>
      </c>
      <c r="I54" s="260">
        <f t="shared" si="7"/>
        <v>0</v>
      </c>
    </row>
    <row r="55" spans="2:9" ht="12.6" customHeight="1" x14ac:dyDescent="0.2">
      <c r="B55" s="257"/>
      <c r="C55" s="258" t="s">
        <v>332</v>
      </c>
      <c r="D55" s="259">
        <v>0</v>
      </c>
      <c r="E55" s="259">
        <v>0</v>
      </c>
      <c r="F55" s="260">
        <f t="shared" si="6"/>
        <v>0</v>
      </c>
      <c r="G55" s="259">
        <v>0</v>
      </c>
      <c r="H55" s="259">
        <v>0</v>
      </c>
      <c r="I55" s="260">
        <f t="shared" si="7"/>
        <v>0</v>
      </c>
    </row>
    <row r="56" spans="2:9" ht="12.6" customHeight="1" x14ac:dyDescent="0.2">
      <c r="B56" s="257"/>
      <c r="C56" s="258" t="s">
        <v>333</v>
      </c>
      <c r="D56" s="259">
        <v>0</v>
      </c>
      <c r="E56" s="259">
        <v>0</v>
      </c>
      <c r="F56" s="260">
        <f t="shared" si="6"/>
        <v>0</v>
      </c>
      <c r="G56" s="259">
        <v>0</v>
      </c>
      <c r="H56" s="259">
        <v>0</v>
      </c>
      <c r="I56" s="260">
        <f t="shared" si="7"/>
        <v>0</v>
      </c>
    </row>
    <row r="57" spans="2:9" ht="12.6" customHeight="1" x14ac:dyDescent="0.2">
      <c r="B57" s="257"/>
      <c r="C57" s="258" t="s">
        <v>334</v>
      </c>
      <c r="D57" s="259">
        <v>0</v>
      </c>
      <c r="E57" s="259">
        <v>0</v>
      </c>
      <c r="F57" s="260">
        <f t="shared" si="6"/>
        <v>0</v>
      </c>
      <c r="G57" s="259">
        <v>0</v>
      </c>
      <c r="H57" s="259">
        <v>0</v>
      </c>
      <c r="I57" s="260">
        <f t="shared" si="7"/>
        <v>0</v>
      </c>
    </row>
    <row r="58" spans="2:9" ht="12.6" customHeight="1" x14ac:dyDescent="0.2">
      <c r="B58" s="257"/>
      <c r="C58" s="258" t="s">
        <v>335</v>
      </c>
      <c r="D58" s="259">
        <v>0</v>
      </c>
      <c r="E58" s="259">
        <v>0</v>
      </c>
      <c r="F58" s="260">
        <f t="shared" si="6"/>
        <v>0</v>
      </c>
      <c r="G58" s="259">
        <v>0</v>
      </c>
      <c r="H58" s="259">
        <v>0</v>
      </c>
      <c r="I58" s="260">
        <f t="shared" si="7"/>
        <v>0</v>
      </c>
    </row>
    <row r="59" spans="2:9" ht="12.6" customHeight="1" x14ac:dyDescent="0.2">
      <c r="B59" s="387" t="s">
        <v>336</v>
      </c>
      <c r="C59" s="388"/>
      <c r="D59" s="254">
        <f>D60+D61+D62</f>
        <v>0</v>
      </c>
      <c r="E59" s="254">
        <f>E60+E61+E62</f>
        <v>0</v>
      </c>
      <c r="F59" s="254">
        <f t="shared" si="0"/>
        <v>0</v>
      </c>
      <c r="G59" s="254">
        <f>SUM(G60:G62)</f>
        <v>0</v>
      </c>
      <c r="H59" s="254">
        <f>SUM(H60:H62)</f>
        <v>0</v>
      </c>
      <c r="I59" s="254">
        <f t="shared" si="1"/>
        <v>0</v>
      </c>
    </row>
    <row r="60" spans="2:9" ht="12.6" customHeight="1" x14ac:dyDescent="0.2">
      <c r="B60" s="257"/>
      <c r="C60" s="258" t="s">
        <v>337</v>
      </c>
      <c r="D60" s="259">
        <v>0</v>
      </c>
      <c r="E60" s="259">
        <v>0</v>
      </c>
      <c r="F60" s="260">
        <f t="shared" ref="F60:F62" si="8">D60+E60</f>
        <v>0</v>
      </c>
      <c r="G60" s="259">
        <v>0</v>
      </c>
      <c r="H60" s="259">
        <v>0</v>
      </c>
      <c r="I60" s="260">
        <f t="shared" ref="I60:I62" si="9">F60-G60</f>
        <v>0</v>
      </c>
    </row>
    <row r="61" spans="2:9" ht="12.6" customHeight="1" x14ac:dyDescent="0.2">
      <c r="B61" s="257"/>
      <c r="C61" s="258" t="s">
        <v>338</v>
      </c>
      <c r="D61" s="259">
        <v>0</v>
      </c>
      <c r="E61" s="259">
        <v>0</v>
      </c>
      <c r="F61" s="260">
        <f t="shared" si="8"/>
        <v>0</v>
      </c>
      <c r="G61" s="259">
        <v>0</v>
      </c>
      <c r="H61" s="259">
        <v>0</v>
      </c>
      <c r="I61" s="260">
        <f t="shared" si="9"/>
        <v>0</v>
      </c>
    </row>
    <row r="62" spans="2:9" ht="12.6" customHeight="1" x14ac:dyDescent="0.2">
      <c r="B62" s="257"/>
      <c r="C62" s="258" t="s">
        <v>339</v>
      </c>
      <c r="D62" s="259">
        <v>0</v>
      </c>
      <c r="E62" s="259">
        <v>0</v>
      </c>
      <c r="F62" s="260">
        <f t="shared" si="8"/>
        <v>0</v>
      </c>
      <c r="G62" s="259">
        <v>0</v>
      </c>
      <c r="H62" s="259">
        <v>0</v>
      </c>
      <c r="I62" s="260">
        <f t="shared" si="9"/>
        <v>0</v>
      </c>
    </row>
    <row r="63" spans="2:9" ht="12.6" customHeight="1" x14ac:dyDescent="0.2">
      <c r="B63" s="387" t="s">
        <v>340</v>
      </c>
      <c r="C63" s="388"/>
      <c r="D63" s="254">
        <f>D64+D65+D66+D67+D68+D69+D70+D71</f>
        <v>0</v>
      </c>
      <c r="E63" s="254">
        <f>E64+E65+E66+E67+E68+E69+E70+E71</f>
        <v>0</v>
      </c>
      <c r="F63" s="254">
        <f t="shared" si="0"/>
        <v>0</v>
      </c>
      <c r="G63" s="254">
        <f>SUM(G64:G71)</f>
        <v>0</v>
      </c>
      <c r="H63" s="254">
        <f>SUM(H64:H71)</f>
        <v>0</v>
      </c>
      <c r="I63" s="254">
        <f t="shared" si="1"/>
        <v>0</v>
      </c>
    </row>
    <row r="64" spans="2:9" ht="12.6" customHeight="1" x14ac:dyDescent="0.2">
      <c r="B64" s="257"/>
      <c r="C64" s="258" t="s">
        <v>341</v>
      </c>
      <c r="D64" s="259">
        <v>0</v>
      </c>
      <c r="E64" s="259">
        <v>0</v>
      </c>
      <c r="F64" s="260">
        <f t="shared" ref="F64:F71" si="10">D64+E64</f>
        <v>0</v>
      </c>
      <c r="G64" s="259">
        <v>0</v>
      </c>
      <c r="H64" s="259">
        <v>0</v>
      </c>
      <c r="I64" s="260">
        <f t="shared" ref="I64:I71" si="11">F64-G64</f>
        <v>0</v>
      </c>
    </row>
    <row r="65" spans="2:9" ht="12.6" customHeight="1" x14ac:dyDescent="0.2">
      <c r="B65" s="257"/>
      <c r="C65" s="258" t="s">
        <v>342</v>
      </c>
      <c r="D65" s="259">
        <v>0</v>
      </c>
      <c r="E65" s="259">
        <v>0</v>
      </c>
      <c r="F65" s="260">
        <f t="shared" si="10"/>
        <v>0</v>
      </c>
      <c r="G65" s="259">
        <v>0</v>
      </c>
      <c r="H65" s="259">
        <v>0</v>
      </c>
      <c r="I65" s="260">
        <f t="shared" si="11"/>
        <v>0</v>
      </c>
    </row>
    <row r="66" spans="2:9" ht="12.6" customHeight="1" x14ac:dyDescent="0.2">
      <c r="B66" s="257"/>
      <c r="C66" s="258" t="s">
        <v>343</v>
      </c>
      <c r="D66" s="259">
        <v>0</v>
      </c>
      <c r="E66" s="259">
        <v>0</v>
      </c>
      <c r="F66" s="260">
        <f t="shared" si="10"/>
        <v>0</v>
      </c>
      <c r="G66" s="259">
        <v>0</v>
      </c>
      <c r="H66" s="259">
        <v>0</v>
      </c>
      <c r="I66" s="260">
        <f t="shared" si="11"/>
        <v>0</v>
      </c>
    </row>
    <row r="67" spans="2:9" ht="12.6" customHeight="1" x14ac:dyDescent="0.2">
      <c r="B67" s="257"/>
      <c r="C67" s="258" t="s">
        <v>344</v>
      </c>
      <c r="D67" s="259">
        <v>0</v>
      </c>
      <c r="E67" s="259">
        <v>0</v>
      </c>
      <c r="F67" s="260">
        <f t="shared" si="10"/>
        <v>0</v>
      </c>
      <c r="G67" s="259">
        <v>0</v>
      </c>
      <c r="H67" s="259">
        <v>0</v>
      </c>
      <c r="I67" s="260">
        <f t="shared" si="11"/>
        <v>0</v>
      </c>
    </row>
    <row r="68" spans="2:9" ht="12.6" customHeight="1" x14ac:dyDescent="0.2">
      <c r="B68" s="257"/>
      <c r="C68" s="258" t="s">
        <v>345</v>
      </c>
      <c r="D68" s="259">
        <v>0</v>
      </c>
      <c r="E68" s="259">
        <v>0</v>
      </c>
      <c r="F68" s="260">
        <f t="shared" si="10"/>
        <v>0</v>
      </c>
      <c r="G68" s="259">
        <v>0</v>
      </c>
      <c r="H68" s="259">
        <v>0</v>
      </c>
      <c r="I68" s="260">
        <f t="shared" si="11"/>
        <v>0</v>
      </c>
    </row>
    <row r="69" spans="2:9" ht="12.6" customHeight="1" x14ac:dyDescent="0.2">
      <c r="B69" s="257"/>
      <c r="C69" s="258" t="s">
        <v>346</v>
      </c>
      <c r="D69" s="259">
        <v>0</v>
      </c>
      <c r="E69" s="259">
        <v>0</v>
      </c>
      <c r="F69" s="260">
        <f t="shared" si="10"/>
        <v>0</v>
      </c>
      <c r="G69" s="259">
        <v>0</v>
      </c>
      <c r="H69" s="259">
        <v>0</v>
      </c>
      <c r="I69" s="260">
        <f t="shared" si="11"/>
        <v>0</v>
      </c>
    </row>
    <row r="70" spans="2:9" ht="12.6" customHeight="1" x14ac:dyDescent="0.2">
      <c r="B70" s="257"/>
      <c r="C70" s="258" t="s">
        <v>347</v>
      </c>
      <c r="D70" s="259">
        <v>0</v>
      </c>
      <c r="E70" s="259">
        <v>0</v>
      </c>
      <c r="F70" s="260">
        <f t="shared" si="10"/>
        <v>0</v>
      </c>
      <c r="G70" s="259">
        <v>0</v>
      </c>
      <c r="H70" s="259">
        <v>0</v>
      </c>
      <c r="I70" s="260">
        <f t="shared" si="11"/>
        <v>0</v>
      </c>
    </row>
    <row r="71" spans="2:9" ht="12.6" customHeight="1" x14ac:dyDescent="0.2">
      <c r="B71" s="257"/>
      <c r="C71" s="258" t="s">
        <v>348</v>
      </c>
      <c r="D71" s="259">
        <v>0</v>
      </c>
      <c r="E71" s="259">
        <v>0</v>
      </c>
      <c r="F71" s="260">
        <f t="shared" si="10"/>
        <v>0</v>
      </c>
      <c r="G71" s="259">
        <v>0</v>
      </c>
      <c r="H71" s="259">
        <v>0</v>
      </c>
      <c r="I71" s="260">
        <f t="shared" si="11"/>
        <v>0</v>
      </c>
    </row>
    <row r="72" spans="2:9" ht="12.6" customHeight="1" x14ac:dyDescent="0.2">
      <c r="B72" s="387" t="s">
        <v>349</v>
      </c>
      <c r="C72" s="388"/>
      <c r="D72" s="254">
        <f>D73+D74+D75</f>
        <v>0</v>
      </c>
      <c r="E72" s="254">
        <f>E73+E74+E75</f>
        <v>0</v>
      </c>
      <c r="F72" s="254">
        <f t="shared" si="0"/>
        <v>0</v>
      </c>
      <c r="G72" s="254">
        <f>SUM(G73:G75)</f>
        <v>0</v>
      </c>
      <c r="H72" s="254">
        <f>SUM(H73:H75)</f>
        <v>0</v>
      </c>
      <c r="I72" s="254">
        <f t="shared" si="1"/>
        <v>0</v>
      </c>
    </row>
    <row r="73" spans="2:9" ht="12.6" customHeight="1" x14ac:dyDescent="0.2">
      <c r="B73" s="257"/>
      <c r="C73" s="258" t="s">
        <v>350</v>
      </c>
      <c r="D73" s="259">
        <v>0</v>
      </c>
      <c r="E73" s="259">
        <v>0</v>
      </c>
      <c r="F73" s="260">
        <f t="shared" ref="F73:F75" si="12">D73+E73</f>
        <v>0</v>
      </c>
      <c r="G73" s="259">
        <v>0</v>
      </c>
      <c r="H73" s="259">
        <v>0</v>
      </c>
      <c r="I73" s="260">
        <f t="shared" ref="I73:I75" si="13">F73-G73</f>
        <v>0</v>
      </c>
    </row>
    <row r="74" spans="2:9" ht="12.6" customHeight="1" x14ac:dyDescent="0.2">
      <c r="B74" s="257"/>
      <c r="C74" s="258" t="s">
        <v>351</v>
      </c>
      <c r="D74" s="259">
        <v>0</v>
      </c>
      <c r="E74" s="259">
        <v>0</v>
      </c>
      <c r="F74" s="260">
        <f t="shared" si="12"/>
        <v>0</v>
      </c>
      <c r="G74" s="259">
        <v>0</v>
      </c>
      <c r="H74" s="259">
        <v>0</v>
      </c>
      <c r="I74" s="260">
        <f t="shared" si="13"/>
        <v>0</v>
      </c>
    </row>
    <row r="75" spans="2:9" ht="12.6" customHeight="1" x14ac:dyDescent="0.2">
      <c r="B75" s="257"/>
      <c r="C75" s="258" t="s">
        <v>352</v>
      </c>
      <c r="D75" s="259">
        <v>0</v>
      </c>
      <c r="E75" s="259">
        <v>0</v>
      </c>
      <c r="F75" s="260">
        <f t="shared" si="12"/>
        <v>0</v>
      </c>
      <c r="G75" s="259">
        <v>0</v>
      </c>
      <c r="H75" s="259">
        <v>0</v>
      </c>
      <c r="I75" s="260">
        <f t="shared" si="13"/>
        <v>0</v>
      </c>
    </row>
    <row r="76" spans="2:9" ht="12.6" customHeight="1" x14ac:dyDescent="0.2">
      <c r="B76" s="387" t="s">
        <v>353</v>
      </c>
      <c r="C76" s="388"/>
      <c r="D76" s="254">
        <f>D77+D78+D79+D80+D81+D82+D83</f>
        <v>0</v>
      </c>
      <c r="E76" s="254">
        <f>E77+E78+E79+E80+E81+E82+E83</f>
        <v>1880.7</v>
      </c>
      <c r="F76" s="254">
        <f t="shared" ref="F76:F83" si="14">D76+E76</f>
        <v>1880.7</v>
      </c>
      <c r="G76" s="254">
        <f>SUM(G77:G83)</f>
        <v>0</v>
      </c>
      <c r="H76" s="254">
        <f>SUM(H77:H83)</f>
        <v>0</v>
      </c>
      <c r="I76" s="254">
        <f t="shared" ref="I76:I136" si="15">F76-G76</f>
        <v>1880.7</v>
      </c>
    </row>
    <row r="77" spans="2:9" ht="12" customHeight="1" x14ac:dyDescent="0.2">
      <c r="B77" s="257"/>
      <c r="C77" s="258" t="s">
        <v>354</v>
      </c>
      <c r="D77" s="259">
        <v>0</v>
      </c>
      <c r="E77" s="259">
        <v>0</v>
      </c>
      <c r="F77" s="260">
        <f t="shared" si="14"/>
        <v>0</v>
      </c>
      <c r="G77" s="259">
        <v>0</v>
      </c>
      <c r="H77" s="259">
        <v>0</v>
      </c>
      <c r="I77" s="260">
        <f t="shared" si="15"/>
        <v>0</v>
      </c>
    </row>
    <row r="78" spans="2:9" ht="12" customHeight="1" x14ac:dyDescent="0.2">
      <c r="B78" s="257"/>
      <c r="C78" s="258" t="s">
        <v>355</v>
      </c>
      <c r="D78" s="259">
        <v>0</v>
      </c>
      <c r="E78" s="259">
        <v>0</v>
      </c>
      <c r="F78" s="260">
        <f t="shared" si="14"/>
        <v>0</v>
      </c>
      <c r="G78" s="259">
        <v>0</v>
      </c>
      <c r="H78" s="259">
        <v>0</v>
      </c>
      <c r="I78" s="260">
        <f t="shared" si="15"/>
        <v>0</v>
      </c>
    </row>
    <row r="79" spans="2:9" ht="12" customHeight="1" x14ac:dyDescent="0.2">
      <c r="B79" s="257"/>
      <c r="C79" s="258" t="s">
        <v>356</v>
      </c>
      <c r="D79" s="259">
        <v>0</v>
      </c>
      <c r="E79" s="259">
        <v>0</v>
      </c>
      <c r="F79" s="260">
        <f t="shared" si="14"/>
        <v>0</v>
      </c>
      <c r="G79" s="259">
        <v>0</v>
      </c>
      <c r="H79" s="259">
        <v>0</v>
      </c>
      <c r="I79" s="260">
        <f t="shared" si="15"/>
        <v>0</v>
      </c>
    </row>
    <row r="80" spans="2:9" ht="12" customHeight="1" x14ac:dyDescent="0.2">
      <c r="B80" s="257"/>
      <c r="C80" s="258" t="s">
        <v>357</v>
      </c>
      <c r="D80" s="259">
        <v>0</v>
      </c>
      <c r="E80" s="259">
        <v>0</v>
      </c>
      <c r="F80" s="260">
        <f t="shared" si="14"/>
        <v>0</v>
      </c>
      <c r="G80" s="259">
        <v>0</v>
      </c>
      <c r="H80" s="259">
        <v>0</v>
      </c>
      <c r="I80" s="260">
        <f t="shared" si="15"/>
        <v>0</v>
      </c>
    </row>
    <row r="81" spans="2:9" ht="12" customHeight="1" x14ac:dyDescent="0.2">
      <c r="B81" s="257"/>
      <c r="C81" s="258" t="s">
        <v>358</v>
      </c>
      <c r="D81" s="259">
        <v>0</v>
      </c>
      <c r="E81" s="259">
        <v>0</v>
      </c>
      <c r="F81" s="260">
        <f t="shared" si="14"/>
        <v>0</v>
      </c>
      <c r="G81" s="259">
        <v>0</v>
      </c>
      <c r="H81" s="259">
        <v>0</v>
      </c>
      <c r="I81" s="260">
        <f t="shared" si="15"/>
        <v>0</v>
      </c>
    </row>
    <row r="82" spans="2:9" ht="12" customHeight="1" x14ac:dyDescent="0.2">
      <c r="B82" s="257"/>
      <c r="C82" s="258" t="s">
        <v>359</v>
      </c>
      <c r="D82" s="259">
        <v>0</v>
      </c>
      <c r="E82" s="259">
        <v>0</v>
      </c>
      <c r="F82" s="260">
        <f t="shared" si="14"/>
        <v>0</v>
      </c>
      <c r="G82" s="259">
        <v>0</v>
      </c>
      <c r="H82" s="259">
        <v>0</v>
      </c>
      <c r="I82" s="260">
        <f t="shared" si="15"/>
        <v>0</v>
      </c>
    </row>
    <row r="83" spans="2:9" ht="12" customHeight="1" x14ac:dyDescent="0.2">
      <c r="B83" s="257"/>
      <c r="C83" s="258" t="s">
        <v>360</v>
      </c>
      <c r="D83" s="259">
        <v>0</v>
      </c>
      <c r="E83" s="259">
        <v>1880.7</v>
      </c>
      <c r="F83" s="260">
        <f t="shared" si="14"/>
        <v>1880.7</v>
      </c>
      <c r="G83" s="259">
        <v>0</v>
      </c>
      <c r="H83" s="259">
        <v>0</v>
      </c>
      <c r="I83" s="260">
        <f t="shared" si="15"/>
        <v>1880.7</v>
      </c>
    </row>
    <row r="84" spans="2:9" ht="9.9499999999999993" customHeight="1" x14ac:dyDescent="0.2">
      <c r="B84" s="261"/>
      <c r="C84" s="262"/>
      <c r="D84" s="263"/>
      <c r="E84" s="263"/>
      <c r="F84" s="263"/>
      <c r="G84" s="263"/>
      <c r="H84" s="263"/>
      <c r="I84" s="260"/>
    </row>
    <row r="85" spans="2:9" s="202" customFormat="1" ht="9.9499999999999993" customHeight="1" x14ac:dyDescent="0.2">
      <c r="B85" s="264"/>
      <c r="C85" s="264"/>
      <c r="D85" s="265"/>
      <c r="E85" s="265"/>
      <c r="F85" s="265"/>
      <c r="G85" s="265"/>
      <c r="H85" s="265"/>
      <c r="I85" s="266"/>
    </row>
    <row r="86" spans="2:9" ht="9" customHeight="1" x14ac:dyDescent="0.2">
      <c r="B86" s="267"/>
      <c r="C86" s="268"/>
      <c r="D86" s="269"/>
      <c r="E86" s="269"/>
      <c r="F86" s="269"/>
      <c r="G86" s="269"/>
      <c r="H86" s="269"/>
      <c r="I86" s="270"/>
    </row>
    <row r="87" spans="2:9" x14ac:dyDescent="0.2">
      <c r="B87" s="389" t="s">
        <v>361</v>
      </c>
      <c r="C87" s="390"/>
      <c r="D87" s="254">
        <f>D88+D96+D106+D116+D126+D136+D140+D149+D153</f>
        <v>0</v>
      </c>
      <c r="E87" s="254">
        <f>E88+E96+E106+E116+E126+E136+E140+E149+E153</f>
        <v>0</v>
      </c>
      <c r="F87" s="254">
        <f>D87+E87</f>
        <v>0</v>
      </c>
      <c r="G87" s="254">
        <f>G88+G96+G106+G116+G126+G136+G140+G149+G153</f>
        <v>0</v>
      </c>
      <c r="H87" s="254">
        <f>H88+H96+H106+H116+H126+H136+H140+H149+H153</f>
        <v>0</v>
      </c>
      <c r="I87" s="254">
        <f t="shared" si="15"/>
        <v>0</v>
      </c>
    </row>
    <row r="88" spans="2:9" ht="12.6" customHeight="1" x14ac:dyDescent="0.2">
      <c r="B88" s="387" t="s">
        <v>288</v>
      </c>
      <c r="C88" s="388"/>
      <c r="D88" s="254">
        <f>SUM(D89:D95)</f>
        <v>0</v>
      </c>
      <c r="E88" s="254">
        <f>SUM(E89:E95)</f>
        <v>0</v>
      </c>
      <c r="F88" s="254">
        <f t="shared" ref="F88:F149" si="16">D88+E88</f>
        <v>0</v>
      </c>
      <c r="G88" s="254">
        <f>SUM(G89:G95)</f>
        <v>0</v>
      </c>
      <c r="H88" s="254">
        <f>SUM(H89:H95)</f>
        <v>0</v>
      </c>
      <c r="I88" s="254">
        <f t="shared" si="15"/>
        <v>0</v>
      </c>
    </row>
    <row r="89" spans="2:9" ht="12.6" customHeight="1" x14ac:dyDescent="0.2">
      <c r="B89" s="257"/>
      <c r="C89" s="258" t="s">
        <v>289</v>
      </c>
      <c r="D89" s="259">
        <v>0</v>
      </c>
      <c r="E89" s="259">
        <v>0</v>
      </c>
      <c r="F89" s="260">
        <f t="shared" si="16"/>
        <v>0</v>
      </c>
      <c r="G89" s="259">
        <v>0</v>
      </c>
      <c r="H89" s="259">
        <v>0</v>
      </c>
      <c r="I89" s="260">
        <f t="shared" ref="I89:I95" si="17">F89-G89</f>
        <v>0</v>
      </c>
    </row>
    <row r="90" spans="2:9" ht="12.6" customHeight="1" x14ac:dyDescent="0.2">
      <c r="B90" s="257"/>
      <c r="C90" s="258" t="s">
        <v>290</v>
      </c>
      <c r="D90" s="259">
        <v>0</v>
      </c>
      <c r="E90" s="259">
        <v>0</v>
      </c>
      <c r="F90" s="260">
        <f t="shared" si="16"/>
        <v>0</v>
      </c>
      <c r="G90" s="259">
        <v>0</v>
      </c>
      <c r="H90" s="259">
        <v>0</v>
      </c>
      <c r="I90" s="260">
        <f t="shared" si="17"/>
        <v>0</v>
      </c>
    </row>
    <row r="91" spans="2:9" ht="12.6" customHeight="1" x14ac:dyDescent="0.2">
      <c r="B91" s="257"/>
      <c r="C91" s="258" t="s">
        <v>291</v>
      </c>
      <c r="D91" s="259">
        <v>0</v>
      </c>
      <c r="E91" s="259">
        <v>0</v>
      </c>
      <c r="F91" s="260">
        <f t="shared" si="16"/>
        <v>0</v>
      </c>
      <c r="G91" s="259">
        <v>0</v>
      </c>
      <c r="H91" s="259">
        <v>0</v>
      </c>
      <c r="I91" s="260">
        <f t="shared" si="17"/>
        <v>0</v>
      </c>
    </row>
    <row r="92" spans="2:9" ht="12.6" customHeight="1" x14ac:dyDescent="0.2">
      <c r="B92" s="257"/>
      <c r="C92" s="258" t="s">
        <v>292</v>
      </c>
      <c r="D92" s="259">
        <v>0</v>
      </c>
      <c r="E92" s="259">
        <v>0</v>
      </c>
      <c r="F92" s="260">
        <f t="shared" si="16"/>
        <v>0</v>
      </c>
      <c r="G92" s="259">
        <v>0</v>
      </c>
      <c r="H92" s="259">
        <v>0</v>
      </c>
      <c r="I92" s="260">
        <f t="shared" si="17"/>
        <v>0</v>
      </c>
    </row>
    <row r="93" spans="2:9" ht="12.6" customHeight="1" x14ac:dyDescent="0.2">
      <c r="B93" s="257"/>
      <c r="C93" s="258" t="s">
        <v>293</v>
      </c>
      <c r="D93" s="259">
        <v>0</v>
      </c>
      <c r="E93" s="259">
        <v>0</v>
      </c>
      <c r="F93" s="260">
        <f t="shared" si="16"/>
        <v>0</v>
      </c>
      <c r="G93" s="259">
        <v>0</v>
      </c>
      <c r="H93" s="259">
        <v>0</v>
      </c>
      <c r="I93" s="260">
        <f t="shared" si="17"/>
        <v>0</v>
      </c>
    </row>
    <row r="94" spans="2:9" ht="12.6" customHeight="1" x14ac:dyDescent="0.2">
      <c r="B94" s="257"/>
      <c r="C94" s="258" t="s">
        <v>294</v>
      </c>
      <c r="D94" s="259">
        <v>0</v>
      </c>
      <c r="E94" s="259">
        <v>0</v>
      </c>
      <c r="F94" s="260">
        <f t="shared" si="16"/>
        <v>0</v>
      </c>
      <c r="G94" s="259">
        <v>0</v>
      </c>
      <c r="H94" s="259">
        <v>0</v>
      </c>
      <c r="I94" s="260">
        <f t="shared" si="17"/>
        <v>0</v>
      </c>
    </row>
    <row r="95" spans="2:9" ht="12.6" customHeight="1" x14ac:dyDescent="0.2">
      <c r="B95" s="257"/>
      <c r="C95" s="258" t="s">
        <v>295</v>
      </c>
      <c r="D95" s="259">
        <v>0</v>
      </c>
      <c r="E95" s="259">
        <v>0</v>
      </c>
      <c r="F95" s="260">
        <f t="shared" si="16"/>
        <v>0</v>
      </c>
      <c r="G95" s="259">
        <v>0</v>
      </c>
      <c r="H95" s="259">
        <v>0</v>
      </c>
      <c r="I95" s="260">
        <f t="shared" si="17"/>
        <v>0</v>
      </c>
    </row>
    <row r="96" spans="2:9" ht="12.6" customHeight="1" x14ac:dyDescent="0.2">
      <c r="B96" s="387" t="s">
        <v>296</v>
      </c>
      <c r="C96" s="388"/>
      <c r="D96" s="254">
        <f>SUM(D97:D105)</f>
        <v>0</v>
      </c>
      <c r="E96" s="254">
        <f>SUM(E97:E105)</f>
        <v>0</v>
      </c>
      <c r="F96" s="254">
        <f t="shared" si="16"/>
        <v>0</v>
      </c>
      <c r="G96" s="254">
        <f>SUM(G97:G105)</f>
        <v>0</v>
      </c>
      <c r="H96" s="254">
        <f>SUM(H97:H105)</f>
        <v>0</v>
      </c>
      <c r="I96" s="254">
        <f t="shared" si="15"/>
        <v>0</v>
      </c>
    </row>
    <row r="97" spans="2:9" ht="12.6" customHeight="1" x14ac:dyDescent="0.2">
      <c r="B97" s="257"/>
      <c r="C97" s="258" t="s">
        <v>297</v>
      </c>
      <c r="D97" s="259">
        <v>0</v>
      </c>
      <c r="E97" s="259">
        <v>0</v>
      </c>
      <c r="F97" s="260">
        <f t="shared" si="16"/>
        <v>0</v>
      </c>
      <c r="G97" s="259">
        <v>0</v>
      </c>
      <c r="H97" s="259">
        <v>0</v>
      </c>
      <c r="I97" s="260">
        <f t="shared" ref="I97:I105" si="18">F97-G97</f>
        <v>0</v>
      </c>
    </row>
    <row r="98" spans="2:9" ht="12.6" customHeight="1" x14ac:dyDescent="0.2">
      <c r="B98" s="257"/>
      <c r="C98" s="258" t="s">
        <v>298</v>
      </c>
      <c r="D98" s="259">
        <v>0</v>
      </c>
      <c r="E98" s="259">
        <v>0</v>
      </c>
      <c r="F98" s="260">
        <f t="shared" si="16"/>
        <v>0</v>
      </c>
      <c r="G98" s="259">
        <v>0</v>
      </c>
      <c r="H98" s="259">
        <v>0</v>
      </c>
      <c r="I98" s="260">
        <f t="shared" si="18"/>
        <v>0</v>
      </c>
    </row>
    <row r="99" spans="2:9" ht="12.6" customHeight="1" x14ac:dyDescent="0.2">
      <c r="B99" s="257"/>
      <c r="C99" s="258" t="s">
        <v>299</v>
      </c>
      <c r="D99" s="259">
        <v>0</v>
      </c>
      <c r="E99" s="259">
        <v>0</v>
      </c>
      <c r="F99" s="260">
        <f t="shared" si="16"/>
        <v>0</v>
      </c>
      <c r="G99" s="259">
        <v>0</v>
      </c>
      <c r="H99" s="259">
        <v>0</v>
      </c>
      <c r="I99" s="260">
        <f t="shared" si="18"/>
        <v>0</v>
      </c>
    </row>
    <row r="100" spans="2:9" ht="12.6" customHeight="1" x14ac:dyDescent="0.2">
      <c r="B100" s="257"/>
      <c r="C100" s="258" t="s">
        <v>300</v>
      </c>
      <c r="D100" s="259">
        <v>0</v>
      </c>
      <c r="E100" s="259">
        <v>0</v>
      </c>
      <c r="F100" s="260">
        <f t="shared" si="16"/>
        <v>0</v>
      </c>
      <c r="G100" s="259">
        <v>0</v>
      </c>
      <c r="H100" s="259">
        <v>0</v>
      </c>
      <c r="I100" s="260">
        <f t="shared" si="18"/>
        <v>0</v>
      </c>
    </row>
    <row r="101" spans="2:9" ht="12.6" customHeight="1" x14ac:dyDescent="0.2">
      <c r="B101" s="257"/>
      <c r="C101" s="258" t="s">
        <v>301</v>
      </c>
      <c r="D101" s="259">
        <v>0</v>
      </c>
      <c r="E101" s="259">
        <v>0</v>
      </c>
      <c r="F101" s="260">
        <f t="shared" si="16"/>
        <v>0</v>
      </c>
      <c r="G101" s="259">
        <v>0</v>
      </c>
      <c r="H101" s="259">
        <v>0</v>
      </c>
      <c r="I101" s="260">
        <f t="shared" si="18"/>
        <v>0</v>
      </c>
    </row>
    <row r="102" spans="2:9" ht="12.6" customHeight="1" x14ac:dyDescent="0.2">
      <c r="B102" s="257"/>
      <c r="C102" s="258" t="s">
        <v>302</v>
      </c>
      <c r="D102" s="259">
        <v>0</v>
      </c>
      <c r="E102" s="259">
        <v>0</v>
      </c>
      <c r="F102" s="260">
        <f t="shared" si="16"/>
        <v>0</v>
      </c>
      <c r="G102" s="259">
        <v>0</v>
      </c>
      <c r="H102" s="259">
        <v>0</v>
      </c>
      <c r="I102" s="260">
        <f t="shared" si="18"/>
        <v>0</v>
      </c>
    </row>
    <row r="103" spans="2:9" ht="12.6" customHeight="1" x14ac:dyDescent="0.2">
      <c r="B103" s="257"/>
      <c r="C103" s="258" t="s">
        <v>303</v>
      </c>
      <c r="D103" s="259">
        <v>0</v>
      </c>
      <c r="E103" s="259">
        <v>0</v>
      </c>
      <c r="F103" s="260">
        <f t="shared" si="16"/>
        <v>0</v>
      </c>
      <c r="G103" s="259">
        <v>0</v>
      </c>
      <c r="H103" s="259">
        <v>0</v>
      </c>
      <c r="I103" s="260">
        <f t="shared" si="18"/>
        <v>0</v>
      </c>
    </row>
    <row r="104" spans="2:9" ht="12.6" customHeight="1" x14ac:dyDescent="0.2">
      <c r="B104" s="257"/>
      <c r="C104" s="258" t="s">
        <v>304</v>
      </c>
      <c r="D104" s="259">
        <v>0</v>
      </c>
      <c r="E104" s="259">
        <v>0</v>
      </c>
      <c r="F104" s="260">
        <f t="shared" si="16"/>
        <v>0</v>
      </c>
      <c r="G104" s="259">
        <v>0</v>
      </c>
      <c r="H104" s="259">
        <v>0</v>
      </c>
      <c r="I104" s="260">
        <f t="shared" si="18"/>
        <v>0</v>
      </c>
    </row>
    <row r="105" spans="2:9" ht="12.6" customHeight="1" x14ac:dyDescent="0.2">
      <c r="B105" s="257"/>
      <c r="C105" s="258" t="s">
        <v>305</v>
      </c>
      <c r="D105" s="259">
        <v>0</v>
      </c>
      <c r="E105" s="259">
        <v>0</v>
      </c>
      <c r="F105" s="260">
        <f t="shared" si="16"/>
        <v>0</v>
      </c>
      <c r="G105" s="259">
        <v>0</v>
      </c>
      <c r="H105" s="259">
        <v>0</v>
      </c>
      <c r="I105" s="260">
        <f t="shared" si="18"/>
        <v>0</v>
      </c>
    </row>
    <row r="106" spans="2:9" ht="12.6" customHeight="1" x14ac:dyDescent="0.2">
      <c r="B106" s="387" t="s">
        <v>306</v>
      </c>
      <c r="C106" s="388"/>
      <c r="D106" s="254">
        <f>SUM(D107:D115)</f>
        <v>0</v>
      </c>
      <c r="E106" s="254">
        <f>SUM(E107:E115)</f>
        <v>0</v>
      </c>
      <c r="F106" s="254">
        <f t="shared" si="16"/>
        <v>0</v>
      </c>
      <c r="G106" s="254">
        <f>SUM(G107:G115)</f>
        <v>0</v>
      </c>
      <c r="H106" s="254">
        <f>SUM(H107:H115)</f>
        <v>0</v>
      </c>
      <c r="I106" s="254">
        <f t="shared" si="15"/>
        <v>0</v>
      </c>
    </row>
    <row r="107" spans="2:9" ht="12.6" customHeight="1" x14ac:dyDescent="0.2">
      <c r="B107" s="257"/>
      <c r="C107" s="258" t="s">
        <v>307</v>
      </c>
      <c r="D107" s="259">
        <v>0</v>
      </c>
      <c r="E107" s="259">
        <v>0</v>
      </c>
      <c r="F107" s="260">
        <f t="shared" si="16"/>
        <v>0</v>
      </c>
      <c r="G107" s="259">
        <v>0</v>
      </c>
      <c r="H107" s="259">
        <v>0</v>
      </c>
      <c r="I107" s="260">
        <f t="shared" ref="I107:I115" si="19">F107-G107</f>
        <v>0</v>
      </c>
    </row>
    <row r="108" spans="2:9" ht="12.6" customHeight="1" x14ac:dyDescent="0.2">
      <c r="B108" s="257"/>
      <c r="C108" s="258" t="s">
        <v>308</v>
      </c>
      <c r="D108" s="259">
        <v>0</v>
      </c>
      <c r="E108" s="259">
        <v>0</v>
      </c>
      <c r="F108" s="260">
        <f t="shared" si="16"/>
        <v>0</v>
      </c>
      <c r="G108" s="259">
        <v>0</v>
      </c>
      <c r="H108" s="259">
        <v>0</v>
      </c>
      <c r="I108" s="260">
        <f t="shared" si="19"/>
        <v>0</v>
      </c>
    </row>
    <row r="109" spans="2:9" ht="12.6" customHeight="1" x14ac:dyDescent="0.2">
      <c r="B109" s="257"/>
      <c r="C109" s="258" t="s">
        <v>309</v>
      </c>
      <c r="D109" s="259">
        <v>0</v>
      </c>
      <c r="E109" s="259">
        <v>0</v>
      </c>
      <c r="F109" s="260">
        <f t="shared" si="16"/>
        <v>0</v>
      </c>
      <c r="G109" s="259">
        <v>0</v>
      </c>
      <c r="H109" s="259">
        <v>0</v>
      </c>
      <c r="I109" s="260">
        <f t="shared" si="19"/>
        <v>0</v>
      </c>
    </row>
    <row r="110" spans="2:9" ht="12.6" customHeight="1" x14ac:dyDescent="0.2">
      <c r="B110" s="257"/>
      <c r="C110" s="258" t="s">
        <v>310</v>
      </c>
      <c r="D110" s="259">
        <v>0</v>
      </c>
      <c r="E110" s="259">
        <v>0</v>
      </c>
      <c r="F110" s="260">
        <f t="shared" si="16"/>
        <v>0</v>
      </c>
      <c r="G110" s="259">
        <v>0</v>
      </c>
      <c r="H110" s="259">
        <v>0</v>
      </c>
      <c r="I110" s="260">
        <f t="shared" si="19"/>
        <v>0</v>
      </c>
    </row>
    <row r="111" spans="2:9" ht="12.6" customHeight="1" x14ac:dyDescent="0.2">
      <c r="B111" s="257"/>
      <c r="C111" s="258" t="s">
        <v>311</v>
      </c>
      <c r="D111" s="259">
        <v>0</v>
      </c>
      <c r="E111" s="259">
        <v>0</v>
      </c>
      <c r="F111" s="260">
        <f t="shared" si="16"/>
        <v>0</v>
      </c>
      <c r="G111" s="259">
        <v>0</v>
      </c>
      <c r="H111" s="259">
        <v>0</v>
      </c>
      <c r="I111" s="260">
        <f t="shared" si="19"/>
        <v>0</v>
      </c>
    </row>
    <row r="112" spans="2:9" ht="12.6" customHeight="1" x14ac:dyDescent="0.2">
      <c r="B112" s="257"/>
      <c r="C112" s="258" t="s">
        <v>312</v>
      </c>
      <c r="D112" s="259">
        <v>0</v>
      </c>
      <c r="E112" s="259">
        <v>0</v>
      </c>
      <c r="F112" s="260">
        <f t="shared" si="16"/>
        <v>0</v>
      </c>
      <c r="G112" s="259">
        <v>0</v>
      </c>
      <c r="H112" s="259">
        <v>0</v>
      </c>
      <c r="I112" s="260">
        <f t="shared" si="19"/>
        <v>0</v>
      </c>
    </row>
    <row r="113" spans="2:9" ht="12.6" customHeight="1" x14ac:dyDescent="0.2">
      <c r="B113" s="257"/>
      <c r="C113" s="258" t="s">
        <v>313</v>
      </c>
      <c r="D113" s="259">
        <v>0</v>
      </c>
      <c r="E113" s="259">
        <v>0</v>
      </c>
      <c r="F113" s="260">
        <f t="shared" si="16"/>
        <v>0</v>
      </c>
      <c r="G113" s="259">
        <v>0</v>
      </c>
      <c r="H113" s="259">
        <v>0</v>
      </c>
      <c r="I113" s="260">
        <f t="shared" si="19"/>
        <v>0</v>
      </c>
    </row>
    <row r="114" spans="2:9" ht="12.6" customHeight="1" x14ac:dyDescent="0.2">
      <c r="B114" s="257"/>
      <c r="C114" s="258" t="s">
        <v>314</v>
      </c>
      <c r="D114" s="259">
        <v>0</v>
      </c>
      <c r="E114" s="259">
        <v>0</v>
      </c>
      <c r="F114" s="260">
        <f t="shared" si="16"/>
        <v>0</v>
      </c>
      <c r="G114" s="259">
        <v>0</v>
      </c>
      <c r="H114" s="259">
        <v>0</v>
      </c>
      <c r="I114" s="260">
        <f t="shared" si="19"/>
        <v>0</v>
      </c>
    </row>
    <row r="115" spans="2:9" ht="12.6" customHeight="1" x14ac:dyDescent="0.2">
      <c r="B115" s="257"/>
      <c r="C115" s="258" t="s">
        <v>315</v>
      </c>
      <c r="D115" s="259">
        <v>0</v>
      </c>
      <c r="E115" s="259">
        <v>0</v>
      </c>
      <c r="F115" s="260">
        <f t="shared" si="16"/>
        <v>0</v>
      </c>
      <c r="G115" s="259">
        <v>0</v>
      </c>
      <c r="H115" s="259">
        <v>0</v>
      </c>
      <c r="I115" s="260">
        <f t="shared" si="19"/>
        <v>0</v>
      </c>
    </row>
    <row r="116" spans="2:9" ht="12.6" customHeight="1" x14ac:dyDescent="0.2">
      <c r="B116" s="387" t="s">
        <v>316</v>
      </c>
      <c r="C116" s="388"/>
      <c r="D116" s="254">
        <f>SUM(D117:D125)</f>
        <v>0</v>
      </c>
      <c r="E116" s="254">
        <f>SUM(E117:E125)</f>
        <v>0</v>
      </c>
      <c r="F116" s="254">
        <f t="shared" si="16"/>
        <v>0</v>
      </c>
      <c r="G116" s="254">
        <f>SUM(G117:G125)</f>
        <v>0</v>
      </c>
      <c r="H116" s="254">
        <f>SUM(H117:H125)</f>
        <v>0</v>
      </c>
      <c r="I116" s="254">
        <f t="shared" si="15"/>
        <v>0</v>
      </c>
    </row>
    <row r="117" spans="2:9" ht="12.6" customHeight="1" x14ac:dyDescent="0.2">
      <c r="B117" s="257"/>
      <c r="C117" s="258" t="s">
        <v>317</v>
      </c>
      <c r="D117" s="259">
        <v>0</v>
      </c>
      <c r="E117" s="259">
        <v>0</v>
      </c>
      <c r="F117" s="260">
        <f t="shared" si="16"/>
        <v>0</v>
      </c>
      <c r="G117" s="259">
        <v>0</v>
      </c>
      <c r="H117" s="259">
        <v>0</v>
      </c>
      <c r="I117" s="260">
        <f t="shared" ref="I117:I125" si="20">F117-G117</f>
        <v>0</v>
      </c>
    </row>
    <row r="118" spans="2:9" ht="12.6" customHeight="1" x14ac:dyDescent="0.2">
      <c r="B118" s="257"/>
      <c r="C118" s="258" t="s">
        <v>318</v>
      </c>
      <c r="D118" s="259">
        <v>0</v>
      </c>
      <c r="E118" s="259">
        <v>0</v>
      </c>
      <c r="F118" s="260">
        <f t="shared" si="16"/>
        <v>0</v>
      </c>
      <c r="G118" s="259">
        <v>0</v>
      </c>
      <c r="H118" s="259">
        <v>0</v>
      </c>
      <c r="I118" s="260">
        <f t="shared" si="20"/>
        <v>0</v>
      </c>
    </row>
    <row r="119" spans="2:9" ht="12.6" customHeight="1" x14ac:dyDescent="0.2">
      <c r="B119" s="257"/>
      <c r="C119" s="258" t="s">
        <v>319</v>
      </c>
      <c r="D119" s="259">
        <v>0</v>
      </c>
      <c r="E119" s="259">
        <v>0</v>
      </c>
      <c r="F119" s="260">
        <f t="shared" si="16"/>
        <v>0</v>
      </c>
      <c r="G119" s="259">
        <v>0</v>
      </c>
      <c r="H119" s="259">
        <v>0</v>
      </c>
      <c r="I119" s="260">
        <f t="shared" si="20"/>
        <v>0</v>
      </c>
    </row>
    <row r="120" spans="2:9" ht="12.6" customHeight="1" x14ac:dyDescent="0.2">
      <c r="B120" s="257"/>
      <c r="C120" s="258" t="s">
        <v>320</v>
      </c>
      <c r="D120" s="259">
        <v>0</v>
      </c>
      <c r="E120" s="259">
        <v>0</v>
      </c>
      <c r="F120" s="260">
        <f t="shared" si="16"/>
        <v>0</v>
      </c>
      <c r="G120" s="259">
        <v>0</v>
      </c>
      <c r="H120" s="259">
        <v>0</v>
      </c>
      <c r="I120" s="260">
        <f t="shared" si="20"/>
        <v>0</v>
      </c>
    </row>
    <row r="121" spans="2:9" ht="12.6" customHeight="1" x14ac:dyDescent="0.2">
      <c r="B121" s="257"/>
      <c r="C121" s="258" t="s">
        <v>321</v>
      </c>
      <c r="D121" s="259">
        <v>0</v>
      </c>
      <c r="E121" s="259">
        <v>0</v>
      </c>
      <c r="F121" s="260">
        <f t="shared" si="16"/>
        <v>0</v>
      </c>
      <c r="G121" s="259">
        <v>0</v>
      </c>
      <c r="H121" s="259">
        <v>0</v>
      </c>
      <c r="I121" s="260">
        <f t="shared" si="20"/>
        <v>0</v>
      </c>
    </row>
    <row r="122" spans="2:9" ht="12.6" customHeight="1" x14ac:dyDescent="0.2">
      <c r="B122" s="257"/>
      <c r="C122" s="258" t="s">
        <v>322</v>
      </c>
      <c r="D122" s="259">
        <v>0</v>
      </c>
      <c r="E122" s="259">
        <v>0</v>
      </c>
      <c r="F122" s="260">
        <f t="shared" si="16"/>
        <v>0</v>
      </c>
      <c r="G122" s="259">
        <v>0</v>
      </c>
      <c r="H122" s="259">
        <v>0</v>
      </c>
      <c r="I122" s="260">
        <f t="shared" si="20"/>
        <v>0</v>
      </c>
    </row>
    <row r="123" spans="2:9" ht="12.6" customHeight="1" x14ac:dyDescent="0.2">
      <c r="B123" s="257"/>
      <c r="C123" s="258" t="s">
        <v>323</v>
      </c>
      <c r="D123" s="259">
        <v>0</v>
      </c>
      <c r="E123" s="259">
        <v>0</v>
      </c>
      <c r="F123" s="260">
        <f t="shared" si="16"/>
        <v>0</v>
      </c>
      <c r="G123" s="259">
        <v>0</v>
      </c>
      <c r="H123" s="259">
        <v>0</v>
      </c>
      <c r="I123" s="260">
        <f t="shared" si="20"/>
        <v>0</v>
      </c>
    </row>
    <row r="124" spans="2:9" ht="12.6" customHeight="1" x14ac:dyDescent="0.2">
      <c r="B124" s="257"/>
      <c r="C124" s="258" t="s">
        <v>324</v>
      </c>
      <c r="D124" s="259">
        <v>0</v>
      </c>
      <c r="E124" s="259">
        <v>0</v>
      </c>
      <c r="F124" s="260">
        <f t="shared" si="16"/>
        <v>0</v>
      </c>
      <c r="G124" s="259">
        <v>0</v>
      </c>
      <c r="H124" s="259">
        <v>0</v>
      </c>
      <c r="I124" s="260">
        <f t="shared" si="20"/>
        <v>0</v>
      </c>
    </row>
    <row r="125" spans="2:9" ht="12.6" customHeight="1" x14ac:dyDescent="0.2">
      <c r="B125" s="257"/>
      <c r="C125" s="258" t="s">
        <v>325</v>
      </c>
      <c r="D125" s="259">
        <v>0</v>
      </c>
      <c r="E125" s="259">
        <v>0</v>
      </c>
      <c r="F125" s="260">
        <f t="shared" si="16"/>
        <v>0</v>
      </c>
      <c r="G125" s="259">
        <v>0</v>
      </c>
      <c r="H125" s="259">
        <v>0</v>
      </c>
      <c r="I125" s="260">
        <f t="shared" si="20"/>
        <v>0</v>
      </c>
    </row>
    <row r="126" spans="2:9" ht="12.6" customHeight="1" x14ac:dyDescent="0.2">
      <c r="B126" s="387" t="s">
        <v>326</v>
      </c>
      <c r="C126" s="388"/>
      <c r="D126" s="254">
        <f>SUM(D127:D135)</f>
        <v>0</v>
      </c>
      <c r="E126" s="254">
        <f>SUM(E127:E135)</f>
        <v>0</v>
      </c>
      <c r="F126" s="254">
        <f t="shared" si="16"/>
        <v>0</v>
      </c>
      <c r="G126" s="254">
        <f>SUM(G127:G135)</f>
        <v>0</v>
      </c>
      <c r="H126" s="254">
        <f>SUM(H127:H135)</f>
        <v>0</v>
      </c>
      <c r="I126" s="254">
        <f t="shared" si="15"/>
        <v>0</v>
      </c>
    </row>
    <row r="127" spans="2:9" ht="12" customHeight="1" x14ac:dyDescent="0.2">
      <c r="B127" s="257"/>
      <c r="C127" s="258" t="s">
        <v>327</v>
      </c>
      <c r="D127" s="259">
        <v>0</v>
      </c>
      <c r="E127" s="259">
        <v>0</v>
      </c>
      <c r="F127" s="260">
        <f t="shared" si="16"/>
        <v>0</v>
      </c>
      <c r="G127" s="259">
        <v>0</v>
      </c>
      <c r="H127" s="259">
        <v>0</v>
      </c>
      <c r="I127" s="260">
        <f t="shared" ref="I127:I135" si="21">F127-G127</f>
        <v>0</v>
      </c>
    </row>
    <row r="128" spans="2:9" ht="12" customHeight="1" x14ac:dyDescent="0.2">
      <c r="B128" s="257"/>
      <c r="C128" s="258" t="s">
        <v>328</v>
      </c>
      <c r="D128" s="259">
        <v>0</v>
      </c>
      <c r="E128" s="259">
        <v>0</v>
      </c>
      <c r="F128" s="260">
        <f t="shared" si="16"/>
        <v>0</v>
      </c>
      <c r="G128" s="259">
        <v>0</v>
      </c>
      <c r="H128" s="259">
        <v>0</v>
      </c>
      <c r="I128" s="260">
        <f t="shared" si="21"/>
        <v>0</v>
      </c>
    </row>
    <row r="129" spans="2:9" ht="12" customHeight="1" x14ac:dyDescent="0.2">
      <c r="B129" s="257"/>
      <c r="C129" s="258" t="s">
        <v>329</v>
      </c>
      <c r="D129" s="259">
        <v>0</v>
      </c>
      <c r="E129" s="259">
        <v>0</v>
      </c>
      <c r="F129" s="260">
        <f t="shared" si="16"/>
        <v>0</v>
      </c>
      <c r="G129" s="259">
        <v>0</v>
      </c>
      <c r="H129" s="259">
        <v>0</v>
      </c>
      <c r="I129" s="260">
        <f t="shared" si="21"/>
        <v>0</v>
      </c>
    </row>
    <row r="130" spans="2:9" ht="12" customHeight="1" x14ac:dyDescent="0.2">
      <c r="B130" s="257"/>
      <c r="C130" s="258" t="s">
        <v>330</v>
      </c>
      <c r="D130" s="259">
        <v>0</v>
      </c>
      <c r="E130" s="259">
        <v>0</v>
      </c>
      <c r="F130" s="260">
        <f t="shared" si="16"/>
        <v>0</v>
      </c>
      <c r="G130" s="259">
        <v>0</v>
      </c>
      <c r="H130" s="259">
        <v>0</v>
      </c>
      <c r="I130" s="260">
        <f t="shared" si="21"/>
        <v>0</v>
      </c>
    </row>
    <row r="131" spans="2:9" ht="12" customHeight="1" x14ac:dyDescent="0.2">
      <c r="B131" s="257"/>
      <c r="C131" s="258" t="s">
        <v>331</v>
      </c>
      <c r="D131" s="259">
        <v>0</v>
      </c>
      <c r="E131" s="259">
        <v>0</v>
      </c>
      <c r="F131" s="260">
        <f t="shared" si="16"/>
        <v>0</v>
      </c>
      <c r="G131" s="259">
        <v>0</v>
      </c>
      <c r="H131" s="259">
        <v>0</v>
      </c>
      <c r="I131" s="260">
        <f t="shared" si="21"/>
        <v>0</v>
      </c>
    </row>
    <row r="132" spans="2:9" ht="12" customHeight="1" x14ac:dyDescent="0.2">
      <c r="B132" s="257"/>
      <c r="C132" s="258" t="s">
        <v>332</v>
      </c>
      <c r="D132" s="259">
        <v>0</v>
      </c>
      <c r="E132" s="259">
        <v>0</v>
      </c>
      <c r="F132" s="260">
        <f t="shared" si="16"/>
        <v>0</v>
      </c>
      <c r="G132" s="259">
        <v>0</v>
      </c>
      <c r="H132" s="259">
        <v>0</v>
      </c>
      <c r="I132" s="260">
        <f t="shared" si="21"/>
        <v>0</v>
      </c>
    </row>
    <row r="133" spans="2:9" ht="12" customHeight="1" x14ac:dyDescent="0.2">
      <c r="B133" s="257"/>
      <c r="C133" s="258" t="s">
        <v>333</v>
      </c>
      <c r="D133" s="259">
        <v>0</v>
      </c>
      <c r="E133" s="259">
        <v>0</v>
      </c>
      <c r="F133" s="260">
        <f t="shared" si="16"/>
        <v>0</v>
      </c>
      <c r="G133" s="259">
        <v>0</v>
      </c>
      <c r="H133" s="259">
        <v>0</v>
      </c>
      <c r="I133" s="260">
        <f t="shared" si="21"/>
        <v>0</v>
      </c>
    </row>
    <row r="134" spans="2:9" ht="12" customHeight="1" x14ac:dyDescent="0.2">
      <c r="B134" s="257"/>
      <c r="C134" s="258" t="s">
        <v>334</v>
      </c>
      <c r="D134" s="259">
        <v>0</v>
      </c>
      <c r="E134" s="259">
        <v>0</v>
      </c>
      <c r="F134" s="260">
        <f t="shared" si="16"/>
        <v>0</v>
      </c>
      <c r="G134" s="259">
        <v>0</v>
      </c>
      <c r="H134" s="259">
        <v>0</v>
      </c>
      <c r="I134" s="260">
        <f t="shared" si="21"/>
        <v>0</v>
      </c>
    </row>
    <row r="135" spans="2:9" ht="12" customHeight="1" x14ac:dyDescent="0.2">
      <c r="B135" s="257"/>
      <c r="C135" s="258" t="s">
        <v>335</v>
      </c>
      <c r="D135" s="259">
        <v>0</v>
      </c>
      <c r="E135" s="259">
        <v>0</v>
      </c>
      <c r="F135" s="260">
        <f t="shared" si="16"/>
        <v>0</v>
      </c>
      <c r="G135" s="259">
        <v>0</v>
      </c>
      <c r="H135" s="259">
        <v>0</v>
      </c>
      <c r="I135" s="260">
        <f t="shared" si="21"/>
        <v>0</v>
      </c>
    </row>
    <row r="136" spans="2:9" ht="12.6" customHeight="1" x14ac:dyDescent="0.2">
      <c r="B136" s="387" t="s">
        <v>336</v>
      </c>
      <c r="C136" s="388"/>
      <c r="D136" s="254">
        <f>SUM(D137:D139)</f>
        <v>0</v>
      </c>
      <c r="E136" s="254">
        <f>SUM(E137:E139)</f>
        <v>0</v>
      </c>
      <c r="F136" s="254">
        <f t="shared" si="16"/>
        <v>0</v>
      </c>
      <c r="G136" s="254">
        <f>SUM(G137:G140)</f>
        <v>0</v>
      </c>
      <c r="H136" s="254">
        <f>SUM(H137:H140)</f>
        <v>0</v>
      </c>
      <c r="I136" s="254">
        <f t="shared" si="15"/>
        <v>0</v>
      </c>
    </row>
    <row r="137" spans="2:9" ht="12.6" customHeight="1" x14ac:dyDescent="0.2">
      <c r="B137" s="257"/>
      <c r="C137" s="258" t="s">
        <v>337</v>
      </c>
      <c r="D137" s="259">
        <v>0</v>
      </c>
      <c r="E137" s="259">
        <v>0</v>
      </c>
      <c r="F137" s="260">
        <f t="shared" si="16"/>
        <v>0</v>
      </c>
      <c r="G137" s="259">
        <v>0</v>
      </c>
      <c r="H137" s="259">
        <v>0</v>
      </c>
      <c r="I137" s="260">
        <f t="shared" ref="I137:I139" si="22">F137-G137</f>
        <v>0</v>
      </c>
    </row>
    <row r="138" spans="2:9" ht="12.6" customHeight="1" x14ac:dyDescent="0.2">
      <c r="B138" s="257"/>
      <c r="C138" s="258" t="s">
        <v>338</v>
      </c>
      <c r="D138" s="259">
        <v>0</v>
      </c>
      <c r="E138" s="259">
        <v>0</v>
      </c>
      <c r="F138" s="260">
        <f t="shared" si="16"/>
        <v>0</v>
      </c>
      <c r="G138" s="259">
        <v>0</v>
      </c>
      <c r="H138" s="259">
        <v>0</v>
      </c>
      <c r="I138" s="260">
        <f t="shared" si="22"/>
        <v>0</v>
      </c>
    </row>
    <row r="139" spans="2:9" ht="12.6" customHeight="1" x14ac:dyDescent="0.2">
      <c r="B139" s="257"/>
      <c r="C139" s="258" t="s">
        <v>339</v>
      </c>
      <c r="D139" s="259">
        <v>0</v>
      </c>
      <c r="E139" s="259">
        <v>0</v>
      </c>
      <c r="F139" s="260">
        <f t="shared" si="16"/>
        <v>0</v>
      </c>
      <c r="G139" s="259">
        <v>0</v>
      </c>
      <c r="H139" s="259">
        <v>0</v>
      </c>
      <c r="I139" s="260">
        <f t="shared" si="22"/>
        <v>0</v>
      </c>
    </row>
    <row r="140" spans="2:9" ht="12.6" customHeight="1" x14ac:dyDescent="0.2">
      <c r="B140" s="387" t="s">
        <v>340</v>
      </c>
      <c r="C140" s="388"/>
      <c r="D140" s="254">
        <f>SUM(D141:D148)</f>
        <v>0</v>
      </c>
      <c r="E140" s="254">
        <f>SUM(E141:E148)</f>
        <v>0</v>
      </c>
      <c r="F140" s="254">
        <f t="shared" si="16"/>
        <v>0</v>
      </c>
      <c r="G140" s="254">
        <f>SUM(G141:G148)</f>
        <v>0</v>
      </c>
      <c r="H140" s="254">
        <f>SUM(H141:H148)</f>
        <v>0</v>
      </c>
      <c r="I140" s="254">
        <f t="shared" ref="I140:I162" si="23">F140-G140</f>
        <v>0</v>
      </c>
    </row>
    <row r="141" spans="2:9" ht="12" customHeight="1" x14ac:dyDescent="0.2">
      <c r="B141" s="257"/>
      <c r="C141" s="258" t="s">
        <v>341</v>
      </c>
      <c r="D141" s="259">
        <v>0</v>
      </c>
      <c r="E141" s="259">
        <v>0</v>
      </c>
      <c r="F141" s="260">
        <f t="shared" si="16"/>
        <v>0</v>
      </c>
      <c r="G141" s="259">
        <v>0</v>
      </c>
      <c r="H141" s="259">
        <v>0</v>
      </c>
      <c r="I141" s="260">
        <f t="shared" si="23"/>
        <v>0</v>
      </c>
    </row>
    <row r="142" spans="2:9" ht="12" customHeight="1" x14ac:dyDescent="0.2">
      <c r="B142" s="257"/>
      <c r="C142" s="258" t="s">
        <v>342</v>
      </c>
      <c r="D142" s="259">
        <v>0</v>
      </c>
      <c r="E142" s="259">
        <v>0</v>
      </c>
      <c r="F142" s="260">
        <f t="shared" si="16"/>
        <v>0</v>
      </c>
      <c r="G142" s="259">
        <v>0</v>
      </c>
      <c r="H142" s="259">
        <v>0</v>
      </c>
      <c r="I142" s="260">
        <f t="shared" si="23"/>
        <v>0</v>
      </c>
    </row>
    <row r="143" spans="2:9" ht="12" customHeight="1" x14ac:dyDescent="0.2">
      <c r="B143" s="257"/>
      <c r="C143" s="258" t="s">
        <v>343</v>
      </c>
      <c r="D143" s="259">
        <v>0</v>
      </c>
      <c r="E143" s="259">
        <v>0</v>
      </c>
      <c r="F143" s="260">
        <f t="shared" si="16"/>
        <v>0</v>
      </c>
      <c r="G143" s="259">
        <v>0</v>
      </c>
      <c r="H143" s="259">
        <v>0</v>
      </c>
      <c r="I143" s="260">
        <f t="shared" si="23"/>
        <v>0</v>
      </c>
    </row>
    <row r="144" spans="2:9" ht="12" customHeight="1" x14ac:dyDescent="0.2">
      <c r="B144" s="257"/>
      <c r="C144" s="258" t="s">
        <v>344</v>
      </c>
      <c r="D144" s="259">
        <v>0</v>
      </c>
      <c r="E144" s="259">
        <v>0</v>
      </c>
      <c r="F144" s="260">
        <f t="shared" si="16"/>
        <v>0</v>
      </c>
      <c r="G144" s="259">
        <v>0</v>
      </c>
      <c r="H144" s="259">
        <v>0</v>
      </c>
      <c r="I144" s="260">
        <f t="shared" si="23"/>
        <v>0</v>
      </c>
    </row>
    <row r="145" spans="2:9" ht="12" customHeight="1" x14ac:dyDescent="0.2">
      <c r="B145" s="257"/>
      <c r="C145" s="258" t="s">
        <v>345</v>
      </c>
      <c r="D145" s="259">
        <v>0</v>
      </c>
      <c r="E145" s="259">
        <v>0</v>
      </c>
      <c r="F145" s="260">
        <f t="shared" si="16"/>
        <v>0</v>
      </c>
      <c r="G145" s="259">
        <v>0</v>
      </c>
      <c r="H145" s="259">
        <v>0</v>
      </c>
      <c r="I145" s="260">
        <f t="shared" si="23"/>
        <v>0</v>
      </c>
    </row>
    <row r="146" spans="2:9" ht="12" customHeight="1" x14ac:dyDescent="0.2">
      <c r="B146" s="257"/>
      <c r="C146" s="258" t="s">
        <v>346</v>
      </c>
      <c r="D146" s="259">
        <v>0</v>
      </c>
      <c r="E146" s="259">
        <v>0</v>
      </c>
      <c r="F146" s="260">
        <f t="shared" si="16"/>
        <v>0</v>
      </c>
      <c r="G146" s="259">
        <v>0</v>
      </c>
      <c r="H146" s="259">
        <v>0</v>
      </c>
      <c r="I146" s="260">
        <f t="shared" si="23"/>
        <v>0</v>
      </c>
    </row>
    <row r="147" spans="2:9" ht="12" customHeight="1" x14ac:dyDescent="0.2">
      <c r="B147" s="257"/>
      <c r="C147" s="258" t="s">
        <v>347</v>
      </c>
      <c r="D147" s="259">
        <v>0</v>
      </c>
      <c r="E147" s="259">
        <v>0</v>
      </c>
      <c r="F147" s="260">
        <f t="shared" si="16"/>
        <v>0</v>
      </c>
      <c r="G147" s="259">
        <v>0</v>
      </c>
      <c r="H147" s="259">
        <v>0</v>
      </c>
      <c r="I147" s="260">
        <f t="shared" si="23"/>
        <v>0</v>
      </c>
    </row>
    <row r="148" spans="2:9" ht="12" customHeight="1" x14ac:dyDescent="0.2">
      <c r="B148" s="257"/>
      <c r="C148" s="258" t="s">
        <v>348</v>
      </c>
      <c r="D148" s="259">
        <v>0</v>
      </c>
      <c r="E148" s="259">
        <v>0</v>
      </c>
      <c r="F148" s="260">
        <f t="shared" si="16"/>
        <v>0</v>
      </c>
      <c r="G148" s="259">
        <v>0</v>
      </c>
      <c r="H148" s="259">
        <v>0</v>
      </c>
      <c r="I148" s="260">
        <f t="shared" si="23"/>
        <v>0</v>
      </c>
    </row>
    <row r="149" spans="2:9" ht="12.6" customHeight="1" x14ac:dyDescent="0.2">
      <c r="B149" s="387" t="s">
        <v>349</v>
      </c>
      <c r="C149" s="388"/>
      <c r="D149" s="254">
        <f>SUM(D150:D152)</f>
        <v>0</v>
      </c>
      <c r="E149" s="254">
        <f>SUM(E150:E152)</f>
        <v>0</v>
      </c>
      <c r="F149" s="254">
        <f t="shared" si="16"/>
        <v>0</v>
      </c>
      <c r="G149" s="254">
        <f>SUM(G150:G152)</f>
        <v>0</v>
      </c>
      <c r="H149" s="254">
        <f>SUM(H150:H152)</f>
        <v>0</v>
      </c>
      <c r="I149" s="254">
        <f t="shared" si="23"/>
        <v>0</v>
      </c>
    </row>
    <row r="150" spans="2:9" ht="12.6" customHeight="1" x14ac:dyDescent="0.2">
      <c r="B150" s="257"/>
      <c r="C150" s="258" t="s">
        <v>350</v>
      </c>
      <c r="D150" s="259">
        <v>0</v>
      </c>
      <c r="E150" s="259">
        <v>0</v>
      </c>
      <c r="F150" s="260">
        <f t="shared" ref="F150:F152" si="24">D150+E150</f>
        <v>0</v>
      </c>
      <c r="G150" s="259">
        <v>0</v>
      </c>
      <c r="H150" s="259">
        <v>0</v>
      </c>
      <c r="I150" s="260">
        <f t="shared" ref="I150:I152" si="25">F150-G150</f>
        <v>0</v>
      </c>
    </row>
    <row r="151" spans="2:9" ht="12.6" customHeight="1" x14ac:dyDescent="0.2">
      <c r="B151" s="257"/>
      <c r="C151" s="258" t="s">
        <v>351</v>
      </c>
      <c r="D151" s="259">
        <v>0</v>
      </c>
      <c r="E151" s="259">
        <v>0</v>
      </c>
      <c r="F151" s="260">
        <f t="shared" si="24"/>
        <v>0</v>
      </c>
      <c r="G151" s="259">
        <v>0</v>
      </c>
      <c r="H151" s="259">
        <v>0</v>
      </c>
      <c r="I151" s="260">
        <f t="shared" si="25"/>
        <v>0</v>
      </c>
    </row>
    <row r="152" spans="2:9" ht="12.6" customHeight="1" x14ac:dyDescent="0.2">
      <c r="B152" s="257"/>
      <c r="C152" s="258" t="s">
        <v>352</v>
      </c>
      <c r="D152" s="259">
        <v>0</v>
      </c>
      <c r="E152" s="259">
        <v>0</v>
      </c>
      <c r="F152" s="260">
        <f t="shared" si="24"/>
        <v>0</v>
      </c>
      <c r="G152" s="259">
        <v>0</v>
      </c>
      <c r="H152" s="259">
        <v>0</v>
      </c>
      <c r="I152" s="260">
        <f t="shared" si="25"/>
        <v>0</v>
      </c>
    </row>
    <row r="153" spans="2:9" ht="12.6" customHeight="1" x14ac:dyDescent="0.2">
      <c r="B153" s="387" t="s">
        <v>353</v>
      </c>
      <c r="C153" s="388"/>
      <c r="D153" s="254">
        <f>SUM(D154:D160)</f>
        <v>0</v>
      </c>
      <c r="E153" s="254">
        <f>SUM(E154:E160)</f>
        <v>0</v>
      </c>
      <c r="F153" s="254">
        <f t="shared" ref="F153:F162" si="26">D153+E153</f>
        <v>0</v>
      </c>
      <c r="G153" s="254">
        <f>SUM(G154:G160)</f>
        <v>0</v>
      </c>
      <c r="H153" s="254">
        <f>SUM(H154:H160)</f>
        <v>0</v>
      </c>
      <c r="I153" s="254">
        <f t="shared" si="23"/>
        <v>0</v>
      </c>
    </row>
    <row r="154" spans="2:9" ht="12" customHeight="1" x14ac:dyDescent="0.2">
      <c r="B154" s="257"/>
      <c r="C154" s="258" t="s">
        <v>354</v>
      </c>
      <c r="D154" s="259">
        <v>0</v>
      </c>
      <c r="E154" s="259">
        <v>0</v>
      </c>
      <c r="F154" s="260">
        <f t="shared" si="26"/>
        <v>0</v>
      </c>
      <c r="G154" s="259">
        <v>0</v>
      </c>
      <c r="H154" s="259">
        <v>0</v>
      </c>
      <c r="I154" s="260">
        <f t="shared" ref="I154:I161" si="27">F154-G154</f>
        <v>0</v>
      </c>
    </row>
    <row r="155" spans="2:9" ht="12" customHeight="1" x14ac:dyDescent="0.2">
      <c r="B155" s="257"/>
      <c r="C155" s="258" t="s">
        <v>355</v>
      </c>
      <c r="D155" s="259">
        <v>0</v>
      </c>
      <c r="E155" s="259">
        <v>0</v>
      </c>
      <c r="F155" s="260">
        <f t="shared" si="26"/>
        <v>0</v>
      </c>
      <c r="G155" s="259">
        <v>0</v>
      </c>
      <c r="H155" s="259">
        <v>0</v>
      </c>
      <c r="I155" s="260">
        <f t="shared" si="27"/>
        <v>0</v>
      </c>
    </row>
    <row r="156" spans="2:9" ht="12" customHeight="1" x14ac:dyDescent="0.2">
      <c r="B156" s="257"/>
      <c r="C156" s="258" t="s">
        <v>356</v>
      </c>
      <c r="D156" s="259">
        <v>0</v>
      </c>
      <c r="E156" s="259">
        <v>0</v>
      </c>
      <c r="F156" s="260">
        <f t="shared" si="26"/>
        <v>0</v>
      </c>
      <c r="G156" s="259">
        <v>0</v>
      </c>
      <c r="H156" s="259">
        <v>0</v>
      </c>
      <c r="I156" s="260">
        <f t="shared" si="27"/>
        <v>0</v>
      </c>
    </row>
    <row r="157" spans="2:9" ht="12" customHeight="1" x14ac:dyDescent="0.2">
      <c r="B157" s="257"/>
      <c r="C157" s="258" t="s">
        <v>357</v>
      </c>
      <c r="D157" s="259">
        <v>0</v>
      </c>
      <c r="E157" s="259">
        <v>0</v>
      </c>
      <c r="F157" s="260">
        <f t="shared" si="26"/>
        <v>0</v>
      </c>
      <c r="G157" s="259">
        <v>0</v>
      </c>
      <c r="H157" s="259">
        <v>0</v>
      </c>
      <c r="I157" s="260">
        <f t="shared" si="27"/>
        <v>0</v>
      </c>
    </row>
    <row r="158" spans="2:9" ht="12" customHeight="1" x14ac:dyDescent="0.2">
      <c r="B158" s="257"/>
      <c r="C158" s="258" t="s">
        <v>358</v>
      </c>
      <c r="D158" s="259">
        <v>0</v>
      </c>
      <c r="E158" s="259">
        <v>0</v>
      </c>
      <c r="F158" s="260">
        <f t="shared" si="26"/>
        <v>0</v>
      </c>
      <c r="G158" s="259">
        <v>0</v>
      </c>
      <c r="H158" s="259">
        <v>0</v>
      </c>
      <c r="I158" s="260">
        <f t="shared" si="27"/>
        <v>0</v>
      </c>
    </row>
    <row r="159" spans="2:9" ht="12" customHeight="1" x14ac:dyDescent="0.2">
      <c r="B159" s="257"/>
      <c r="C159" s="258" t="s">
        <v>359</v>
      </c>
      <c r="D159" s="259">
        <v>0</v>
      </c>
      <c r="E159" s="259">
        <v>0</v>
      </c>
      <c r="F159" s="260">
        <f t="shared" si="26"/>
        <v>0</v>
      </c>
      <c r="G159" s="259">
        <v>0</v>
      </c>
      <c r="H159" s="259">
        <v>0</v>
      </c>
      <c r="I159" s="260">
        <f t="shared" si="27"/>
        <v>0</v>
      </c>
    </row>
    <row r="160" spans="2:9" ht="12" customHeight="1" x14ac:dyDescent="0.2">
      <c r="B160" s="257"/>
      <c r="C160" s="258" t="s">
        <v>360</v>
      </c>
      <c r="D160" s="259">
        <v>0</v>
      </c>
      <c r="E160" s="259">
        <v>0</v>
      </c>
      <c r="F160" s="260">
        <f t="shared" si="26"/>
        <v>0</v>
      </c>
      <c r="G160" s="259">
        <v>0</v>
      </c>
      <c r="H160" s="259">
        <v>0</v>
      </c>
      <c r="I160" s="260">
        <f t="shared" si="27"/>
        <v>0</v>
      </c>
    </row>
    <row r="161" spans="2:9" ht="12" customHeight="1" x14ac:dyDescent="0.2">
      <c r="B161" s="257"/>
      <c r="C161" s="258"/>
      <c r="D161" s="259">
        <v>0</v>
      </c>
      <c r="E161" s="259">
        <v>0</v>
      </c>
      <c r="F161" s="260">
        <f t="shared" si="26"/>
        <v>0</v>
      </c>
      <c r="G161" s="259">
        <v>0</v>
      </c>
      <c r="H161" s="259">
        <v>0</v>
      </c>
      <c r="I161" s="260">
        <f t="shared" si="27"/>
        <v>0</v>
      </c>
    </row>
    <row r="162" spans="2:9" ht="15" customHeight="1" x14ac:dyDescent="0.2">
      <c r="B162" s="389" t="s">
        <v>362</v>
      </c>
      <c r="C162" s="390"/>
      <c r="D162" s="254">
        <f>D10+D87</f>
        <v>57826.3</v>
      </c>
      <c r="E162" s="254">
        <f>E10+E87</f>
        <v>1880.7</v>
      </c>
      <c r="F162" s="254">
        <f t="shared" si="26"/>
        <v>59707</v>
      </c>
      <c r="G162" s="254">
        <f>G10+G87</f>
        <v>0</v>
      </c>
      <c r="H162" s="254">
        <f>H10+H87</f>
        <v>9612.4</v>
      </c>
      <c r="I162" s="254">
        <f t="shared" si="23"/>
        <v>59707</v>
      </c>
    </row>
    <row r="163" spans="2:9" ht="9.9499999999999993" customHeight="1" x14ac:dyDescent="0.2">
      <c r="B163" s="261"/>
      <c r="C163" s="262"/>
      <c r="D163" s="271"/>
      <c r="E163" s="271"/>
      <c r="F163" s="271"/>
      <c r="G163" s="271"/>
      <c r="H163" s="271"/>
      <c r="I163" s="271"/>
    </row>
    <row r="164" spans="2:9" ht="9.9499999999999993" customHeight="1" x14ac:dyDescent="0.2"/>
    <row r="165" spans="2:9" hidden="1" x14ac:dyDescent="0.2"/>
    <row r="166" spans="2:9" hidden="1" x14ac:dyDescent="0.2"/>
  </sheetData>
  <sheetProtection selectLockedCells="1"/>
  <mergeCells count="31"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B136:C136"/>
    <mergeCell ref="B140:C140"/>
    <mergeCell ref="B149:C149"/>
    <mergeCell ref="B153:C153"/>
    <mergeCell ref="B162:C162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F87:F88 F96 F106 F116 F126 F140 F149 F153 F162 F10:F11" formula="1"/>
    <ignoredError sqref="D11 G11:H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opLeftCell="A16" zoomScale="136" zoomScaleNormal="136" workbookViewId="0">
      <selection activeCell="B7" sqref="B7:I7"/>
    </sheetView>
  </sheetViews>
  <sheetFormatPr baseColWidth="10" defaultColWidth="0" defaultRowHeight="14.25" zeroHeight="1" x14ac:dyDescent="0.2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2:9" x14ac:dyDescent="0.2">
      <c r="B1" s="391" t="s">
        <v>615</v>
      </c>
      <c r="C1" s="391"/>
      <c r="D1" s="391"/>
      <c r="E1" s="391"/>
      <c r="F1" s="391"/>
      <c r="G1" s="391"/>
      <c r="H1" s="391"/>
      <c r="I1" s="391"/>
    </row>
    <row r="2" spans="2:9" x14ac:dyDescent="0.2">
      <c r="B2" s="392" t="s">
        <v>363</v>
      </c>
      <c r="C2" s="392"/>
      <c r="D2" s="392"/>
      <c r="E2" s="392"/>
      <c r="F2" s="392"/>
      <c r="G2" s="392"/>
      <c r="H2" s="392"/>
      <c r="I2" s="392"/>
    </row>
    <row r="3" spans="2:9" ht="14.1" customHeight="1" x14ac:dyDescent="0.2">
      <c r="B3" s="415" t="s">
        <v>687</v>
      </c>
      <c r="C3" s="416"/>
      <c r="D3" s="416"/>
      <c r="E3" s="416"/>
      <c r="F3" s="416"/>
      <c r="G3" s="416"/>
      <c r="H3" s="416"/>
      <c r="I3" s="417"/>
    </row>
    <row r="4" spans="2:9" ht="14.1" customHeight="1" x14ac:dyDescent="0.2">
      <c r="B4" s="331" t="s">
        <v>280</v>
      </c>
      <c r="C4" s="332"/>
      <c r="D4" s="332"/>
      <c r="E4" s="332"/>
      <c r="F4" s="332"/>
      <c r="G4" s="332"/>
      <c r="H4" s="332"/>
      <c r="I4" s="333"/>
    </row>
    <row r="5" spans="2:9" ht="14.1" customHeight="1" x14ac:dyDescent="0.2">
      <c r="B5" s="331" t="s">
        <v>364</v>
      </c>
      <c r="C5" s="332"/>
      <c r="D5" s="332"/>
      <c r="E5" s="332"/>
      <c r="F5" s="332"/>
      <c r="G5" s="332"/>
      <c r="H5" s="332"/>
      <c r="I5" s="333"/>
    </row>
    <row r="6" spans="2:9" ht="14.1" customHeight="1" x14ac:dyDescent="0.2">
      <c r="B6" s="331" t="s">
        <v>696</v>
      </c>
      <c r="C6" s="332"/>
      <c r="D6" s="332"/>
      <c r="E6" s="332"/>
      <c r="F6" s="332"/>
      <c r="G6" s="332"/>
      <c r="H6" s="332"/>
      <c r="I6" s="333"/>
    </row>
    <row r="7" spans="2:9" ht="14.1" customHeight="1" x14ac:dyDescent="0.2">
      <c r="B7" s="334" t="s">
        <v>671</v>
      </c>
      <c r="C7" s="335"/>
      <c r="D7" s="335"/>
      <c r="E7" s="335"/>
      <c r="F7" s="335"/>
      <c r="G7" s="335"/>
      <c r="H7" s="335"/>
      <c r="I7" s="336"/>
    </row>
    <row r="8" spans="2:9" ht="15" customHeight="1" x14ac:dyDescent="0.2">
      <c r="B8" s="337" t="s">
        <v>3</v>
      </c>
      <c r="C8" s="337"/>
      <c r="D8" s="337" t="s">
        <v>283</v>
      </c>
      <c r="E8" s="337"/>
      <c r="F8" s="337"/>
      <c r="G8" s="337"/>
      <c r="H8" s="337"/>
      <c r="I8" s="337" t="s">
        <v>674</v>
      </c>
    </row>
    <row r="9" spans="2:9" ht="21" customHeight="1" x14ac:dyDescent="0.2">
      <c r="B9" s="337"/>
      <c r="C9" s="337"/>
      <c r="D9" s="161" t="s">
        <v>673</v>
      </c>
      <c r="E9" s="161" t="s">
        <v>217</v>
      </c>
      <c r="F9" s="161" t="s">
        <v>218</v>
      </c>
      <c r="G9" s="161" t="s">
        <v>178</v>
      </c>
      <c r="H9" s="161" t="s">
        <v>194</v>
      </c>
      <c r="I9" s="337"/>
    </row>
    <row r="10" spans="2:9" ht="8.1" customHeight="1" x14ac:dyDescent="0.2">
      <c r="B10" s="413"/>
      <c r="C10" s="414"/>
      <c r="D10" s="272"/>
      <c r="E10" s="272"/>
      <c r="F10" s="272"/>
      <c r="G10" s="272"/>
      <c r="H10" s="272"/>
      <c r="I10" s="272"/>
    </row>
    <row r="11" spans="2:9" s="275" customFormat="1" ht="25.5" customHeight="1" x14ac:dyDescent="0.15">
      <c r="B11" s="377" t="s">
        <v>617</v>
      </c>
      <c r="C11" s="412"/>
      <c r="D11" s="273">
        <f>SUM(D13:D20)</f>
        <v>57826.3</v>
      </c>
      <c r="E11" s="274">
        <f t="shared" ref="E11:H11" si="0">SUM(E13:E20)</f>
        <v>1880.7</v>
      </c>
      <c r="F11" s="274">
        <f t="shared" si="0"/>
        <v>59707</v>
      </c>
      <c r="G11" s="274">
        <f t="shared" si="0"/>
        <v>0</v>
      </c>
      <c r="H11" s="274">
        <f t="shared" si="0"/>
        <v>9612.4</v>
      </c>
      <c r="I11" s="274">
        <f>F11-G11</f>
        <v>59707</v>
      </c>
    </row>
    <row r="12" spans="2:9" s="275" customFormat="1" ht="25.5" customHeight="1" x14ac:dyDescent="0.15">
      <c r="B12" s="377"/>
      <c r="C12" s="412"/>
      <c r="D12" s="274"/>
      <c r="E12" s="274"/>
      <c r="F12" s="274"/>
      <c r="G12" s="274"/>
      <c r="H12" s="274"/>
      <c r="I12" s="274"/>
    </row>
    <row r="13" spans="2:9" s="275" customFormat="1" ht="25.5" customHeight="1" x14ac:dyDescent="0.15">
      <c r="B13" s="276"/>
      <c r="C13" s="241" t="s">
        <v>692</v>
      </c>
      <c r="D13" s="277">
        <v>57826.3</v>
      </c>
      <c r="E13" s="277">
        <v>1880.7</v>
      </c>
      <c r="F13" s="274">
        <f t="shared" ref="F13:F22" si="1">D13+E13</f>
        <v>59707</v>
      </c>
      <c r="G13" s="278">
        <v>0</v>
      </c>
      <c r="H13" s="278">
        <v>9612.4</v>
      </c>
      <c r="I13" s="274">
        <f t="shared" ref="I13:I33" si="2">F13-G13</f>
        <v>59707</v>
      </c>
    </row>
    <row r="14" spans="2:9" s="275" customFormat="1" ht="25.5" customHeight="1" x14ac:dyDescent="0.15">
      <c r="B14" s="276"/>
      <c r="C14" s="241" t="s">
        <v>366</v>
      </c>
      <c r="D14" s="277"/>
      <c r="E14" s="277"/>
      <c r="F14" s="274">
        <f t="shared" si="1"/>
        <v>0</v>
      </c>
      <c r="G14" s="278"/>
      <c r="H14" s="278"/>
      <c r="I14" s="274">
        <f t="shared" si="2"/>
        <v>0</v>
      </c>
    </row>
    <row r="15" spans="2:9" s="275" customFormat="1" ht="25.5" customHeight="1" x14ac:dyDescent="0.15">
      <c r="B15" s="276"/>
      <c r="C15" s="241" t="s">
        <v>367</v>
      </c>
      <c r="D15" s="277"/>
      <c r="E15" s="277"/>
      <c r="F15" s="274">
        <f t="shared" si="1"/>
        <v>0</v>
      </c>
      <c r="G15" s="278"/>
      <c r="H15" s="278"/>
      <c r="I15" s="274">
        <f t="shared" si="2"/>
        <v>0</v>
      </c>
    </row>
    <row r="16" spans="2:9" s="275" customFormat="1" ht="25.5" customHeight="1" x14ac:dyDescent="0.15">
      <c r="B16" s="276"/>
      <c r="C16" s="241" t="s">
        <v>368</v>
      </c>
      <c r="D16" s="277"/>
      <c r="E16" s="277"/>
      <c r="F16" s="274">
        <f t="shared" si="1"/>
        <v>0</v>
      </c>
      <c r="G16" s="278"/>
      <c r="H16" s="278"/>
      <c r="I16" s="274">
        <f t="shared" si="2"/>
        <v>0</v>
      </c>
    </row>
    <row r="17" spans="2:9" s="275" customFormat="1" ht="25.5" customHeight="1" x14ac:dyDescent="0.15">
      <c r="B17" s="276"/>
      <c r="C17" s="241" t="s">
        <v>369</v>
      </c>
      <c r="D17" s="277"/>
      <c r="E17" s="277"/>
      <c r="F17" s="274">
        <f t="shared" si="1"/>
        <v>0</v>
      </c>
      <c r="G17" s="278"/>
      <c r="H17" s="278"/>
      <c r="I17" s="274">
        <f t="shared" si="2"/>
        <v>0</v>
      </c>
    </row>
    <row r="18" spans="2:9" s="275" customFormat="1" ht="25.5" customHeight="1" x14ac:dyDescent="0.15">
      <c r="B18" s="276"/>
      <c r="C18" s="241" t="s">
        <v>370</v>
      </c>
      <c r="D18" s="277"/>
      <c r="E18" s="277"/>
      <c r="F18" s="274">
        <f t="shared" si="1"/>
        <v>0</v>
      </c>
      <c r="G18" s="278"/>
      <c r="H18" s="278"/>
      <c r="I18" s="274">
        <f t="shared" si="2"/>
        <v>0</v>
      </c>
    </row>
    <row r="19" spans="2:9" s="275" customFormat="1" ht="25.5" customHeight="1" x14ac:dyDescent="0.15">
      <c r="B19" s="276"/>
      <c r="C19" s="241" t="s">
        <v>371</v>
      </c>
      <c r="D19" s="277"/>
      <c r="E19" s="277"/>
      <c r="F19" s="274">
        <f t="shared" si="1"/>
        <v>0</v>
      </c>
      <c r="G19" s="278"/>
      <c r="H19" s="278"/>
      <c r="I19" s="274">
        <f t="shared" si="2"/>
        <v>0</v>
      </c>
    </row>
    <row r="20" spans="2:9" s="275" customFormat="1" ht="25.5" customHeight="1" x14ac:dyDescent="0.15">
      <c r="B20" s="276"/>
      <c r="C20" s="241" t="s">
        <v>372</v>
      </c>
      <c r="D20" s="277"/>
      <c r="E20" s="277"/>
      <c r="F20" s="274">
        <f t="shared" si="1"/>
        <v>0</v>
      </c>
      <c r="G20" s="278"/>
      <c r="H20" s="278"/>
      <c r="I20" s="274">
        <f t="shared" si="2"/>
        <v>0</v>
      </c>
    </row>
    <row r="21" spans="2:9" s="275" customFormat="1" ht="25.5" customHeight="1" x14ac:dyDescent="0.15">
      <c r="B21" s="408"/>
      <c r="C21" s="409"/>
      <c r="D21" s="273"/>
      <c r="E21" s="273"/>
      <c r="F21" s="274"/>
      <c r="G21" s="279"/>
      <c r="H21" s="279"/>
      <c r="I21" s="274"/>
    </row>
    <row r="22" spans="2:9" s="275" customFormat="1" ht="25.5" customHeight="1" x14ac:dyDescent="0.15">
      <c r="B22" s="377" t="s">
        <v>616</v>
      </c>
      <c r="C22" s="412"/>
      <c r="D22" s="273">
        <f>SUM(D24:D31)</f>
        <v>0</v>
      </c>
      <c r="E22" s="273">
        <f>SUM(E24:E31)</f>
        <v>0</v>
      </c>
      <c r="F22" s="273">
        <f t="shared" si="1"/>
        <v>0</v>
      </c>
      <c r="G22" s="273">
        <f>SUM(G24:G31)</f>
        <v>0</v>
      </c>
      <c r="H22" s="273">
        <f>SUM(H24:H31)</f>
        <v>0</v>
      </c>
      <c r="I22" s="273">
        <f t="shared" si="2"/>
        <v>0</v>
      </c>
    </row>
    <row r="23" spans="2:9" s="275" customFormat="1" ht="25.5" customHeight="1" x14ac:dyDescent="0.15">
      <c r="B23" s="377"/>
      <c r="C23" s="412"/>
      <c r="D23" s="273"/>
      <c r="E23" s="273"/>
      <c r="F23" s="273"/>
      <c r="G23" s="273"/>
      <c r="H23" s="273"/>
      <c r="I23" s="273"/>
    </row>
    <row r="24" spans="2:9" s="275" customFormat="1" ht="25.5" customHeight="1" x14ac:dyDescent="0.15">
      <c r="B24" s="276"/>
      <c r="C24" s="241" t="s">
        <v>365</v>
      </c>
      <c r="D24" s="277"/>
      <c r="E24" s="277"/>
      <c r="F24" s="273">
        <f>D24+E24</f>
        <v>0</v>
      </c>
      <c r="G24" s="277"/>
      <c r="H24" s="277"/>
      <c r="I24" s="273">
        <f t="shared" si="2"/>
        <v>0</v>
      </c>
    </row>
    <row r="25" spans="2:9" s="275" customFormat="1" ht="25.5" customHeight="1" x14ac:dyDescent="0.15">
      <c r="B25" s="276"/>
      <c r="C25" s="241" t="s">
        <v>366</v>
      </c>
      <c r="D25" s="277"/>
      <c r="E25" s="277"/>
      <c r="F25" s="273">
        <f t="shared" ref="F25:F31" si="3">D25+E25</f>
        <v>0</v>
      </c>
      <c r="G25" s="277"/>
      <c r="H25" s="277"/>
      <c r="I25" s="273">
        <f t="shared" si="2"/>
        <v>0</v>
      </c>
    </row>
    <row r="26" spans="2:9" s="275" customFormat="1" ht="25.5" customHeight="1" x14ac:dyDescent="0.15">
      <c r="B26" s="276"/>
      <c r="C26" s="241" t="s">
        <v>367</v>
      </c>
      <c r="D26" s="277"/>
      <c r="E26" s="277"/>
      <c r="F26" s="273">
        <f t="shared" si="3"/>
        <v>0</v>
      </c>
      <c r="G26" s="277"/>
      <c r="H26" s="277"/>
      <c r="I26" s="273">
        <f t="shared" si="2"/>
        <v>0</v>
      </c>
    </row>
    <row r="27" spans="2:9" s="275" customFormat="1" ht="25.5" customHeight="1" x14ac:dyDescent="0.15">
      <c r="B27" s="276"/>
      <c r="C27" s="241" t="s">
        <v>368</v>
      </c>
      <c r="D27" s="277"/>
      <c r="E27" s="277"/>
      <c r="F27" s="273">
        <f t="shared" si="3"/>
        <v>0</v>
      </c>
      <c r="G27" s="277"/>
      <c r="H27" s="277"/>
      <c r="I27" s="273">
        <f t="shared" si="2"/>
        <v>0</v>
      </c>
    </row>
    <row r="28" spans="2:9" s="275" customFormat="1" ht="25.5" customHeight="1" x14ac:dyDescent="0.15">
      <c r="B28" s="276"/>
      <c r="C28" s="241" t="s">
        <v>369</v>
      </c>
      <c r="D28" s="277"/>
      <c r="E28" s="277"/>
      <c r="F28" s="273">
        <f t="shared" si="3"/>
        <v>0</v>
      </c>
      <c r="G28" s="277"/>
      <c r="H28" s="277"/>
      <c r="I28" s="273">
        <f t="shared" si="2"/>
        <v>0</v>
      </c>
    </row>
    <row r="29" spans="2:9" s="275" customFormat="1" ht="25.5" customHeight="1" x14ac:dyDescent="0.15">
      <c r="B29" s="276"/>
      <c r="C29" s="241" t="s">
        <v>370</v>
      </c>
      <c r="D29" s="277"/>
      <c r="E29" s="277"/>
      <c r="F29" s="273">
        <f t="shared" si="3"/>
        <v>0</v>
      </c>
      <c r="G29" s="277"/>
      <c r="H29" s="277"/>
      <c r="I29" s="273">
        <f t="shared" si="2"/>
        <v>0</v>
      </c>
    </row>
    <row r="30" spans="2:9" s="275" customFormat="1" ht="25.5" customHeight="1" x14ac:dyDescent="0.15">
      <c r="B30" s="276"/>
      <c r="C30" s="241" t="s">
        <v>371</v>
      </c>
      <c r="D30" s="277"/>
      <c r="E30" s="277"/>
      <c r="F30" s="273">
        <f t="shared" si="3"/>
        <v>0</v>
      </c>
      <c r="G30" s="277"/>
      <c r="H30" s="277"/>
      <c r="I30" s="273">
        <f t="shared" si="2"/>
        <v>0</v>
      </c>
    </row>
    <row r="31" spans="2:9" s="275" customFormat="1" ht="25.5" customHeight="1" x14ac:dyDescent="0.15">
      <c r="B31" s="276"/>
      <c r="C31" s="241" t="s">
        <v>372</v>
      </c>
      <c r="D31" s="277"/>
      <c r="E31" s="277"/>
      <c r="F31" s="273">
        <f t="shared" si="3"/>
        <v>0</v>
      </c>
      <c r="G31" s="277"/>
      <c r="H31" s="277"/>
      <c r="I31" s="273">
        <f t="shared" si="2"/>
        <v>0</v>
      </c>
    </row>
    <row r="32" spans="2:9" s="275" customFormat="1" ht="25.5" customHeight="1" x14ac:dyDescent="0.15">
      <c r="B32" s="408"/>
      <c r="C32" s="409"/>
      <c r="D32" s="280"/>
      <c r="E32" s="280"/>
      <c r="F32" s="280"/>
      <c r="G32" s="280"/>
      <c r="H32" s="280"/>
      <c r="I32" s="280"/>
    </row>
    <row r="33" spans="2:9" s="275" customFormat="1" ht="25.5" customHeight="1" x14ac:dyDescent="0.15">
      <c r="B33" s="377" t="s">
        <v>362</v>
      </c>
      <c r="C33" s="412"/>
      <c r="D33" s="273">
        <f>D11+D22</f>
        <v>57826.3</v>
      </c>
      <c r="E33" s="273">
        <f>E11+E22</f>
        <v>1880.7</v>
      </c>
      <c r="F33" s="273">
        <f>D33+E33</f>
        <v>59707</v>
      </c>
      <c r="G33" s="273">
        <f>G11+G22</f>
        <v>0</v>
      </c>
      <c r="H33" s="273">
        <f>H11+H22</f>
        <v>9612.4</v>
      </c>
      <c r="I33" s="273">
        <f t="shared" si="2"/>
        <v>59707</v>
      </c>
    </row>
    <row r="34" spans="2:9" s="275" customFormat="1" ht="25.5" customHeight="1" x14ac:dyDescent="0.15">
      <c r="B34" s="410"/>
      <c r="C34" s="411"/>
      <c r="D34" s="281"/>
      <c r="E34" s="281"/>
      <c r="F34" s="281"/>
      <c r="G34" s="281"/>
      <c r="H34" s="281"/>
      <c r="I34" s="281"/>
    </row>
    <row r="35" spans="2:9" x14ac:dyDescent="0.2"/>
  </sheetData>
  <sheetProtection selectLockedCells="1"/>
  <mergeCells count="19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B32:C32"/>
    <mergeCell ref="B34:C34"/>
    <mergeCell ref="B33:C3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F22 F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showGridLines="0" topLeftCell="A62" zoomScale="160" zoomScaleNormal="160" workbookViewId="0">
      <selection activeCell="J46" sqref="J46"/>
    </sheetView>
  </sheetViews>
  <sheetFormatPr baseColWidth="10" defaultColWidth="0" defaultRowHeight="12" customHeight="1" zeroHeight="1" x14ac:dyDescent="0.2"/>
  <cols>
    <col min="1" max="3" width="2.7109375" style="125" customWidth="1"/>
    <col min="4" max="4" width="42.7109375" style="250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2:10" ht="14.25" x14ac:dyDescent="0.2">
      <c r="B1" s="391" t="s">
        <v>618</v>
      </c>
      <c r="C1" s="391"/>
      <c r="D1" s="391"/>
      <c r="E1" s="391"/>
      <c r="F1" s="391"/>
      <c r="G1" s="391"/>
      <c r="H1" s="391"/>
      <c r="I1" s="391"/>
      <c r="J1" s="391"/>
    </row>
    <row r="2" spans="2:10" ht="14.25" x14ac:dyDescent="0.2">
      <c r="B2" s="338" t="s">
        <v>373</v>
      </c>
      <c r="C2" s="338"/>
      <c r="D2" s="338"/>
      <c r="E2" s="338"/>
      <c r="F2" s="338"/>
      <c r="G2" s="338"/>
      <c r="H2" s="338"/>
      <c r="I2" s="338"/>
      <c r="J2" s="338"/>
    </row>
    <row r="3" spans="2:10" ht="12.95" customHeight="1" x14ac:dyDescent="0.2">
      <c r="B3" s="313" t="s">
        <v>687</v>
      </c>
      <c r="C3" s="314"/>
      <c r="D3" s="314"/>
      <c r="E3" s="314"/>
      <c r="F3" s="314"/>
      <c r="G3" s="314"/>
      <c r="H3" s="314"/>
      <c r="I3" s="314"/>
      <c r="J3" s="315"/>
    </row>
    <row r="4" spans="2:10" ht="12.95" customHeight="1" x14ac:dyDescent="0.2">
      <c r="B4" s="425" t="s">
        <v>280</v>
      </c>
      <c r="C4" s="426"/>
      <c r="D4" s="426"/>
      <c r="E4" s="426"/>
      <c r="F4" s="426"/>
      <c r="G4" s="426"/>
      <c r="H4" s="426"/>
      <c r="I4" s="426"/>
      <c r="J4" s="427"/>
    </row>
    <row r="5" spans="2:10" ht="12.95" customHeight="1" x14ac:dyDescent="0.2">
      <c r="B5" s="425" t="s">
        <v>374</v>
      </c>
      <c r="C5" s="426"/>
      <c r="D5" s="426"/>
      <c r="E5" s="426"/>
      <c r="F5" s="426"/>
      <c r="G5" s="426"/>
      <c r="H5" s="426"/>
      <c r="I5" s="426"/>
      <c r="J5" s="427"/>
    </row>
    <row r="6" spans="2:10" ht="12.95" customHeight="1" x14ac:dyDescent="0.2">
      <c r="B6" s="425" t="s">
        <v>698</v>
      </c>
      <c r="C6" s="426"/>
      <c r="D6" s="426"/>
      <c r="E6" s="426"/>
      <c r="F6" s="426"/>
      <c r="G6" s="426"/>
      <c r="H6" s="426"/>
      <c r="I6" s="426"/>
      <c r="J6" s="427"/>
    </row>
    <row r="7" spans="2:10" ht="12.95" customHeight="1" x14ac:dyDescent="0.2">
      <c r="B7" s="428" t="s">
        <v>670</v>
      </c>
      <c r="C7" s="429"/>
      <c r="D7" s="429"/>
      <c r="E7" s="429"/>
      <c r="F7" s="429"/>
      <c r="G7" s="429"/>
      <c r="H7" s="429"/>
      <c r="I7" s="429"/>
      <c r="J7" s="430"/>
    </row>
    <row r="8" spans="2:10" ht="11.25" customHeight="1" x14ac:dyDescent="0.2">
      <c r="B8" s="326" t="s">
        <v>3</v>
      </c>
      <c r="C8" s="326"/>
      <c r="D8" s="326"/>
      <c r="E8" s="337" t="s">
        <v>283</v>
      </c>
      <c r="F8" s="337"/>
      <c r="G8" s="337"/>
      <c r="H8" s="337"/>
      <c r="I8" s="337"/>
      <c r="J8" s="337" t="s">
        <v>284</v>
      </c>
    </row>
    <row r="9" spans="2:10" ht="19.5" customHeight="1" x14ac:dyDescent="0.2">
      <c r="B9" s="326"/>
      <c r="C9" s="326"/>
      <c r="D9" s="326"/>
      <c r="E9" s="161" t="s">
        <v>177</v>
      </c>
      <c r="F9" s="161" t="s">
        <v>285</v>
      </c>
      <c r="G9" s="161" t="s">
        <v>286</v>
      </c>
      <c r="H9" s="161" t="s">
        <v>178</v>
      </c>
      <c r="I9" s="161" t="s">
        <v>194</v>
      </c>
      <c r="J9" s="337"/>
    </row>
    <row r="10" spans="2:10" ht="6.95" customHeight="1" x14ac:dyDescent="0.2">
      <c r="B10" s="324"/>
      <c r="C10" s="421"/>
      <c r="D10" s="325"/>
      <c r="E10" s="282"/>
      <c r="F10" s="282"/>
      <c r="G10" s="282"/>
      <c r="H10" s="282"/>
      <c r="I10" s="282"/>
      <c r="J10" s="282"/>
    </row>
    <row r="11" spans="2:10" ht="12" customHeight="1" x14ac:dyDescent="0.2">
      <c r="B11" s="422" t="s">
        <v>375</v>
      </c>
      <c r="C11" s="423"/>
      <c r="D11" s="424"/>
      <c r="E11" s="283">
        <f>E12+E22+E31+E42</f>
        <v>57826.3</v>
      </c>
      <c r="F11" s="283">
        <f>F12+F22+F31+F42</f>
        <v>1880.7</v>
      </c>
      <c r="G11" s="283">
        <f>E11+F11</f>
        <v>59707</v>
      </c>
      <c r="H11" s="283">
        <f>H12+H22+H31+H42</f>
        <v>0</v>
      </c>
      <c r="I11" s="283">
        <f>I12+I22+I31+I42</f>
        <v>9612.4</v>
      </c>
      <c r="J11" s="283">
        <f>G11-H11</f>
        <v>59707</v>
      </c>
    </row>
    <row r="12" spans="2:10" ht="12" customHeight="1" x14ac:dyDescent="0.2">
      <c r="B12" s="284"/>
      <c r="C12" s="285" t="s">
        <v>376</v>
      </c>
      <c r="D12" s="286"/>
      <c r="E12" s="287">
        <f>SUM(E13:E20)</f>
        <v>57826.3</v>
      </c>
      <c r="F12" s="287">
        <f>SUM(F13:F20)</f>
        <v>0</v>
      </c>
      <c r="G12" s="283">
        <f t="shared" ref="G12:G75" si="0">E12+F12</f>
        <v>57826.3</v>
      </c>
      <c r="H12" s="288">
        <f>SUM(H13:H20)</f>
        <v>0</v>
      </c>
      <c r="I12" s="288">
        <f>SUM(I13:I20)</f>
        <v>9612.4</v>
      </c>
      <c r="J12" s="283">
        <f t="shared" ref="J12:J75" si="1">G12-H12</f>
        <v>57826.3</v>
      </c>
    </row>
    <row r="13" spans="2:10" ht="12" customHeight="1" x14ac:dyDescent="0.2">
      <c r="B13" s="289"/>
      <c r="C13" s="290"/>
      <c r="D13" s="291" t="s">
        <v>377</v>
      </c>
      <c r="E13" s="237"/>
      <c r="F13" s="237"/>
      <c r="G13" s="145">
        <f t="shared" si="0"/>
        <v>0</v>
      </c>
      <c r="H13" s="237"/>
      <c r="I13" s="237"/>
      <c r="J13" s="145">
        <f t="shared" si="1"/>
        <v>0</v>
      </c>
    </row>
    <row r="14" spans="2:10" ht="12" customHeight="1" x14ac:dyDescent="0.2">
      <c r="B14" s="289"/>
      <c r="C14" s="290"/>
      <c r="D14" s="291" t="s">
        <v>378</v>
      </c>
      <c r="E14" s="237"/>
      <c r="F14" s="237"/>
      <c r="G14" s="145">
        <f t="shared" si="0"/>
        <v>0</v>
      </c>
      <c r="H14" s="237"/>
      <c r="I14" s="237"/>
      <c r="J14" s="145">
        <f t="shared" si="1"/>
        <v>0</v>
      </c>
    </row>
    <row r="15" spans="2:10" ht="12" customHeight="1" x14ac:dyDescent="0.2">
      <c r="B15" s="289"/>
      <c r="C15" s="290"/>
      <c r="D15" s="291" t="s">
        <v>379</v>
      </c>
      <c r="E15" s="237"/>
      <c r="F15" s="237"/>
      <c r="G15" s="145">
        <f t="shared" si="0"/>
        <v>0</v>
      </c>
      <c r="H15" s="237"/>
      <c r="I15" s="237"/>
      <c r="J15" s="145">
        <f t="shared" si="1"/>
        <v>0</v>
      </c>
    </row>
    <row r="16" spans="2:10" ht="12" customHeight="1" x14ac:dyDescent="0.2">
      <c r="B16" s="289"/>
      <c r="C16" s="290"/>
      <c r="D16" s="291" t="s">
        <v>380</v>
      </c>
      <c r="E16" s="237"/>
      <c r="F16" s="237"/>
      <c r="G16" s="145">
        <f t="shared" si="0"/>
        <v>0</v>
      </c>
      <c r="H16" s="237"/>
      <c r="I16" s="237"/>
      <c r="J16" s="145">
        <f t="shared" si="1"/>
        <v>0</v>
      </c>
    </row>
    <row r="17" spans="2:10" ht="12" customHeight="1" x14ac:dyDescent="0.2">
      <c r="B17" s="289"/>
      <c r="C17" s="290"/>
      <c r="D17" s="291" t="s">
        <v>381</v>
      </c>
      <c r="E17" s="237">
        <v>57826.3</v>
      </c>
      <c r="F17" s="237">
        <v>0</v>
      </c>
      <c r="G17" s="145">
        <f t="shared" si="0"/>
        <v>57826.3</v>
      </c>
      <c r="H17" s="237">
        <v>0</v>
      </c>
      <c r="I17" s="237">
        <v>9612.4</v>
      </c>
      <c r="J17" s="145">
        <f>G17-H17</f>
        <v>57826.3</v>
      </c>
    </row>
    <row r="18" spans="2:10" ht="12" customHeight="1" x14ac:dyDescent="0.2">
      <c r="B18" s="289"/>
      <c r="C18" s="290"/>
      <c r="D18" s="291" t="s">
        <v>382</v>
      </c>
      <c r="E18" s="237"/>
      <c r="F18" s="237"/>
      <c r="G18" s="145">
        <f t="shared" si="0"/>
        <v>0</v>
      </c>
      <c r="H18" s="237"/>
      <c r="I18" s="237"/>
      <c r="J18" s="145">
        <f t="shared" si="1"/>
        <v>0</v>
      </c>
    </row>
    <row r="19" spans="2:10" ht="12" customHeight="1" x14ac:dyDescent="0.2">
      <c r="B19" s="289"/>
      <c r="C19" s="290"/>
      <c r="D19" s="291" t="s">
        <v>383</v>
      </c>
      <c r="E19" s="237"/>
      <c r="F19" s="237"/>
      <c r="G19" s="145">
        <f t="shared" si="0"/>
        <v>0</v>
      </c>
      <c r="H19" s="237"/>
      <c r="I19" s="237"/>
      <c r="J19" s="145">
        <f t="shared" si="1"/>
        <v>0</v>
      </c>
    </row>
    <row r="20" spans="2:10" ht="12" customHeight="1" x14ac:dyDescent="0.2">
      <c r="B20" s="289"/>
      <c r="C20" s="290"/>
      <c r="D20" s="291" t="s">
        <v>384</v>
      </c>
      <c r="E20" s="237"/>
      <c r="F20" s="237"/>
      <c r="G20" s="145">
        <f t="shared" si="0"/>
        <v>0</v>
      </c>
      <c r="H20" s="237"/>
      <c r="I20" s="237"/>
      <c r="J20" s="145">
        <f t="shared" si="1"/>
        <v>0</v>
      </c>
    </row>
    <row r="21" spans="2:10" ht="6.95" customHeight="1" x14ac:dyDescent="0.2">
      <c r="B21" s="292"/>
      <c r="C21" s="293"/>
      <c r="D21" s="163"/>
      <c r="E21" s="287"/>
      <c r="F21" s="287"/>
      <c r="G21" s="145"/>
      <c r="H21" s="287"/>
      <c r="I21" s="287"/>
      <c r="J21" s="145"/>
    </row>
    <row r="22" spans="2:10" ht="12" customHeight="1" x14ac:dyDescent="0.2">
      <c r="B22" s="164"/>
      <c r="C22" s="294" t="s">
        <v>385</v>
      </c>
      <c r="D22" s="165"/>
      <c r="E22" s="287">
        <f>SUM(E23:E29)</f>
        <v>0</v>
      </c>
      <c r="F22" s="287">
        <f>SUM(F23:F29)</f>
        <v>0</v>
      </c>
      <c r="G22" s="283">
        <f t="shared" si="0"/>
        <v>0</v>
      </c>
      <c r="H22" s="288">
        <f>SUM(H23:H29)</f>
        <v>0</v>
      </c>
      <c r="I22" s="288">
        <f>SUM(I23:I29)</f>
        <v>0</v>
      </c>
      <c r="J22" s="283">
        <f t="shared" si="1"/>
        <v>0</v>
      </c>
    </row>
    <row r="23" spans="2:10" ht="12" customHeight="1" x14ac:dyDescent="0.2">
      <c r="B23" s="295"/>
      <c r="C23" s="296"/>
      <c r="D23" s="203" t="s">
        <v>386</v>
      </c>
      <c r="E23" s="237"/>
      <c r="F23" s="237"/>
      <c r="G23" s="145">
        <f t="shared" si="0"/>
        <v>0</v>
      </c>
      <c r="H23" s="237"/>
      <c r="I23" s="237"/>
      <c r="J23" s="145">
        <f t="shared" si="1"/>
        <v>0</v>
      </c>
    </row>
    <row r="24" spans="2:10" ht="12" customHeight="1" x14ac:dyDescent="0.2">
      <c r="B24" s="295"/>
      <c r="C24" s="296"/>
      <c r="D24" s="203" t="s">
        <v>387</v>
      </c>
      <c r="E24" s="237"/>
      <c r="F24" s="237"/>
      <c r="G24" s="145">
        <f t="shared" si="0"/>
        <v>0</v>
      </c>
      <c r="H24" s="237"/>
      <c r="I24" s="237"/>
      <c r="J24" s="145">
        <f t="shared" si="1"/>
        <v>0</v>
      </c>
    </row>
    <row r="25" spans="2:10" ht="12" customHeight="1" x14ac:dyDescent="0.2">
      <c r="B25" s="295"/>
      <c r="C25" s="296"/>
      <c r="D25" s="203" t="s">
        <v>388</v>
      </c>
      <c r="E25" s="237"/>
      <c r="F25" s="237"/>
      <c r="G25" s="145">
        <f t="shared" si="0"/>
        <v>0</v>
      </c>
      <c r="H25" s="237"/>
      <c r="I25" s="237"/>
      <c r="J25" s="145">
        <f t="shared" si="1"/>
        <v>0</v>
      </c>
    </row>
    <row r="26" spans="2:10" ht="12" customHeight="1" x14ac:dyDescent="0.2">
      <c r="B26" s="295"/>
      <c r="C26" s="296"/>
      <c r="D26" s="203" t="s">
        <v>389</v>
      </c>
      <c r="E26" s="237"/>
      <c r="F26" s="237"/>
      <c r="G26" s="145">
        <f t="shared" si="0"/>
        <v>0</v>
      </c>
      <c r="H26" s="237"/>
      <c r="I26" s="237"/>
      <c r="J26" s="145">
        <f t="shared" si="1"/>
        <v>0</v>
      </c>
    </row>
    <row r="27" spans="2:10" ht="12" customHeight="1" x14ac:dyDescent="0.2">
      <c r="B27" s="295"/>
      <c r="C27" s="296"/>
      <c r="D27" s="203" t="s">
        <v>390</v>
      </c>
      <c r="E27" s="237"/>
      <c r="F27" s="237"/>
      <c r="G27" s="145">
        <f t="shared" si="0"/>
        <v>0</v>
      </c>
      <c r="H27" s="237"/>
      <c r="I27" s="237"/>
      <c r="J27" s="145">
        <f t="shared" si="1"/>
        <v>0</v>
      </c>
    </row>
    <row r="28" spans="2:10" ht="12" customHeight="1" x14ac:dyDescent="0.2">
      <c r="B28" s="295"/>
      <c r="C28" s="296"/>
      <c r="D28" s="203" t="s">
        <v>391</v>
      </c>
      <c r="E28" s="237"/>
      <c r="F28" s="237"/>
      <c r="G28" s="145">
        <f t="shared" si="0"/>
        <v>0</v>
      </c>
      <c r="H28" s="237"/>
      <c r="I28" s="237"/>
      <c r="J28" s="145">
        <f t="shared" si="1"/>
        <v>0</v>
      </c>
    </row>
    <row r="29" spans="2:10" ht="12" customHeight="1" x14ac:dyDescent="0.2">
      <c r="B29" s="295"/>
      <c r="C29" s="296"/>
      <c r="D29" s="203" t="s">
        <v>392</v>
      </c>
      <c r="E29" s="237"/>
      <c r="F29" s="237"/>
      <c r="G29" s="145">
        <f t="shared" si="0"/>
        <v>0</v>
      </c>
      <c r="H29" s="237"/>
      <c r="I29" s="237"/>
      <c r="J29" s="145">
        <f t="shared" si="1"/>
        <v>0</v>
      </c>
    </row>
    <row r="30" spans="2:10" ht="6.95" customHeight="1" x14ac:dyDescent="0.2">
      <c r="B30" s="292"/>
      <c r="C30" s="293"/>
      <c r="D30" s="163"/>
      <c r="E30" s="287"/>
      <c r="F30" s="287"/>
      <c r="G30" s="145"/>
      <c r="H30" s="287"/>
      <c r="I30" s="287"/>
      <c r="J30" s="145"/>
    </row>
    <row r="31" spans="2:10" ht="12" customHeight="1" x14ac:dyDescent="0.2">
      <c r="B31" s="164"/>
      <c r="C31" s="294" t="s">
        <v>393</v>
      </c>
      <c r="D31" s="165"/>
      <c r="E31" s="287">
        <f>SUM(E32:E40)</f>
        <v>0</v>
      </c>
      <c r="F31" s="287">
        <f>SUM(F32:F40)</f>
        <v>0</v>
      </c>
      <c r="G31" s="283">
        <f t="shared" si="0"/>
        <v>0</v>
      </c>
      <c r="H31" s="287">
        <f>SUM(H32:H40)</f>
        <v>0</v>
      </c>
      <c r="I31" s="287">
        <f>SUM(I32:I40)</f>
        <v>0</v>
      </c>
      <c r="J31" s="283">
        <f t="shared" si="1"/>
        <v>0</v>
      </c>
    </row>
    <row r="32" spans="2:10" ht="12" customHeight="1" x14ac:dyDescent="0.2">
      <c r="B32" s="295"/>
      <c r="C32" s="296"/>
      <c r="D32" s="203" t="s">
        <v>394</v>
      </c>
      <c r="E32" s="237"/>
      <c r="F32" s="237"/>
      <c r="G32" s="145">
        <f t="shared" si="0"/>
        <v>0</v>
      </c>
      <c r="H32" s="237"/>
      <c r="I32" s="237"/>
      <c r="J32" s="145">
        <f t="shared" si="1"/>
        <v>0</v>
      </c>
    </row>
    <row r="33" spans="2:10" ht="12" customHeight="1" x14ac:dyDescent="0.2">
      <c r="B33" s="295"/>
      <c r="C33" s="296"/>
      <c r="D33" s="203" t="s">
        <v>395</v>
      </c>
      <c r="E33" s="237"/>
      <c r="F33" s="237"/>
      <c r="G33" s="145">
        <f t="shared" si="0"/>
        <v>0</v>
      </c>
      <c r="H33" s="237"/>
      <c r="I33" s="237"/>
      <c r="J33" s="145">
        <f t="shared" si="1"/>
        <v>0</v>
      </c>
    </row>
    <row r="34" spans="2:10" ht="12" customHeight="1" x14ac:dyDescent="0.2">
      <c r="B34" s="295"/>
      <c r="C34" s="296"/>
      <c r="D34" s="203" t="s">
        <v>396</v>
      </c>
      <c r="E34" s="237"/>
      <c r="F34" s="237"/>
      <c r="G34" s="145">
        <f t="shared" si="0"/>
        <v>0</v>
      </c>
      <c r="H34" s="237"/>
      <c r="I34" s="237"/>
      <c r="J34" s="145">
        <f t="shared" si="1"/>
        <v>0</v>
      </c>
    </row>
    <row r="35" spans="2:10" ht="12" customHeight="1" x14ac:dyDescent="0.2">
      <c r="B35" s="295"/>
      <c r="C35" s="296"/>
      <c r="D35" s="203" t="s">
        <v>397</v>
      </c>
      <c r="E35" s="237"/>
      <c r="F35" s="237"/>
      <c r="G35" s="145">
        <f t="shared" si="0"/>
        <v>0</v>
      </c>
      <c r="H35" s="237"/>
      <c r="I35" s="237"/>
      <c r="J35" s="145">
        <f t="shared" si="1"/>
        <v>0</v>
      </c>
    </row>
    <row r="36" spans="2:10" ht="12" customHeight="1" x14ac:dyDescent="0.2">
      <c r="B36" s="295"/>
      <c r="C36" s="296"/>
      <c r="D36" s="203" t="s">
        <v>398</v>
      </c>
      <c r="E36" s="237"/>
      <c r="F36" s="237"/>
      <c r="G36" s="145">
        <f t="shared" si="0"/>
        <v>0</v>
      </c>
      <c r="H36" s="237"/>
      <c r="I36" s="237"/>
      <c r="J36" s="145">
        <f t="shared" si="1"/>
        <v>0</v>
      </c>
    </row>
    <row r="37" spans="2:10" ht="12" customHeight="1" x14ac:dyDescent="0.2">
      <c r="B37" s="295"/>
      <c r="C37" s="296"/>
      <c r="D37" s="203" t="s">
        <v>399</v>
      </c>
      <c r="E37" s="237"/>
      <c r="F37" s="237"/>
      <c r="G37" s="145">
        <f t="shared" si="0"/>
        <v>0</v>
      </c>
      <c r="H37" s="237"/>
      <c r="I37" s="237"/>
      <c r="J37" s="145">
        <f t="shared" si="1"/>
        <v>0</v>
      </c>
    </row>
    <row r="38" spans="2:10" ht="12" customHeight="1" x14ac:dyDescent="0.2">
      <c r="B38" s="295"/>
      <c r="C38" s="296"/>
      <c r="D38" s="203" t="s">
        <v>400</v>
      </c>
      <c r="E38" s="237"/>
      <c r="F38" s="237"/>
      <c r="G38" s="145">
        <f t="shared" si="0"/>
        <v>0</v>
      </c>
      <c r="H38" s="237"/>
      <c r="I38" s="237"/>
      <c r="J38" s="145">
        <f t="shared" si="1"/>
        <v>0</v>
      </c>
    </row>
    <row r="39" spans="2:10" ht="12" customHeight="1" x14ac:dyDescent="0.2">
      <c r="B39" s="295"/>
      <c r="C39" s="296"/>
      <c r="D39" s="203" t="s">
        <v>401</v>
      </c>
      <c r="E39" s="237"/>
      <c r="F39" s="237"/>
      <c r="G39" s="145">
        <f t="shared" si="0"/>
        <v>0</v>
      </c>
      <c r="H39" s="237"/>
      <c r="I39" s="237"/>
      <c r="J39" s="145">
        <f t="shared" si="1"/>
        <v>0</v>
      </c>
    </row>
    <row r="40" spans="2:10" ht="12" customHeight="1" x14ac:dyDescent="0.2">
      <c r="B40" s="295"/>
      <c r="C40" s="296"/>
      <c r="D40" s="203" t="s">
        <v>402</v>
      </c>
      <c r="E40" s="237">
        <v>0</v>
      </c>
      <c r="F40" s="237">
        <v>0</v>
      </c>
      <c r="G40" s="145">
        <f t="shared" si="0"/>
        <v>0</v>
      </c>
      <c r="H40" s="237">
        <v>0</v>
      </c>
      <c r="I40" s="237">
        <v>0</v>
      </c>
      <c r="J40" s="145">
        <f t="shared" si="1"/>
        <v>0</v>
      </c>
    </row>
    <row r="41" spans="2:10" ht="6.95" customHeight="1" x14ac:dyDescent="0.2">
      <c r="B41" s="292"/>
      <c r="C41" s="293"/>
      <c r="D41" s="163"/>
      <c r="E41" s="287"/>
      <c r="F41" s="287"/>
      <c r="G41" s="145"/>
      <c r="H41" s="287"/>
      <c r="I41" s="287"/>
      <c r="J41" s="145"/>
    </row>
    <row r="42" spans="2:10" ht="12" customHeight="1" x14ac:dyDescent="0.2">
      <c r="B42" s="164"/>
      <c r="C42" s="294" t="s">
        <v>403</v>
      </c>
      <c r="D42" s="165"/>
      <c r="E42" s="287">
        <f>SUM(E43:E46)</f>
        <v>0</v>
      </c>
      <c r="F42" s="287">
        <f>SUM(F43:F46)</f>
        <v>1880.7</v>
      </c>
      <c r="G42" s="283">
        <f t="shared" si="0"/>
        <v>1880.7</v>
      </c>
      <c r="H42" s="287">
        <f>SUM(H43:H46)</f>
        <v>0</v>
      </c>
      <c r="I42" s="287">
        <f>SUM(I43:I46)</f>
        <v>0</v>
      </c>
      <c r="J42" s="283">
        <f t="shared" si="1"/>
        <v>1880.7</v>
      </c>
    </row>
    <row r="43" spans="2:10" ht="12" customHeight="1" x14ac:dyDescent="0.2">
      <c r="B43" s="295"/>
      <c r="C43" s="296"/>
      <c r="D43" s="203" t="s">
        <v>404</v>
      </c>
      <c r="E43" s="237"/>
      <c r="F43" s="237"/>
      <c r="G43" s="145">
        <f t="shared" si="0"/>
        <v>0</v>
      </c>
      <c r="H43" s="237"/>
      <c r="I43" s="237"/>
      <c r="J43" s="145">
        <f t="shared" si="1"/>
        <v>0</v>
      </c>
    </row>
    <row r="44" spans="2:10" ht="17.25" customHeight="1" x14ac:dyDescent="0.2">
      <c r="B44" s="295"/>
      <c r="C44" s="296"/>
      <c r="D44" s="203" t="s">
        <v>405</v>
      </c>
      <c r="E44" s="237"/>
      <c r="F44" s="237"/>
      <c r="G44" s="145">
        <f t="shared" si="0"/>
        <v>0</v>
      </c>
      <c r="H44" s="237"/>
      <c r="I44" s="237"/>
      <c r="J44" s="145">
        <f t="shared" si="1"/>
        <v>0</v>
      </c>
    </row>
    <row r="45" spans="2:10" ht="12" customHeight="1" x14ac:dyDescent="0.2">
      <c r="B45" s="295"/>
      <c r="C45" s="296"/>
      <c r="D45" s="203" t="s">
        <v>406</v>
      </c>
      <c r="E45" s="237"/>
      <c r="F45" s="237"/>
      <c r="G45" s="145">
        <f t="shared" si="0"/>
        <v>0</v>
      </c>
      <c r="H45" s="237"/>
      <c r="I45" s="237"/>
      <c r="J45" s="145">
        <f t="shared" si="1"/>
        <v>0</v>
      </c>
    </row>
    <row r="46" spans="2:10" ht="12" customHeight="1" x14ac:dyDescent="0.2">
      <c r="B46" s="295"/>
      <c r="C46" s="296"/>
      <c r="D46" s="203" t="s">
        <v>407</v>
      </c>
      <c r="E46" s="237"/>
      <c r="F46" s="237">
        <v>1880.7</v>
      </c>
      <c r="G46" s="145">
        <f t="shared" si="0"/>
        <v>1880.7</v>
      </c>
      <c r="H46" s="237">
        <v>0</v>
      </c>
      <c r="I46" s="237">
        <v>0</v>
      </c>
      <c r="J46" s="145">
        <f t="shared" si="1"/>
        <v>1880.7</v>
      </c>
    </row>
    <row r="47" spans="2:10" ht="6.95" customHeight="1" x14ac:dyDescent="0.2">
      <c r="B47" s="292"/>
      <c r="C47" s="293"/>
      <c r="D47" s="163"/>
      <c r="E47" s="287"/>
      <c r="F47" s="287"/>
      <c r="G47" s="145"/>
      <c r="H47" s="287"/>
      <c r="I47" s="287"/>
      <c r="J47" s="145"/>
    </row>
    <row r="48" spans="2:10" ht="12" customHeight="1" x14ac:dyDescent="0.2">
      <c r="B48" s="418" t="s">
        <v>408</v>
      </c>
      <c r="C48" s="419"/>
      <c r="D48" s="420"/>
      <c r="E48" s="287">
        <f>E49+E59+E68+E79</f>
        <v>0</v>
      </c>
      <c r="F48" s="287">
        <f>F49+F59+F68+F79</f>
        <v>0</v>
      </c>
      <c r="G48" s="283">
        <f t="shared" si="0"/>
        <v>0</v>
      </c>
      <c r="H48" s="287">
        <f>H49+H59+H68+H79</f>
        <v>0</v>
      </c>
      <c r="I48" s="287">
        <f>I49+I59+I68+I79</f>
        <v>0</v>
      </c>
      <c r="J48" s="283">
        <f t="shared" si="1"/>
        <v>0</v>
      </c>
    </row>
    <row r="49" spans="2:10" ht="12" customHeight="1" x14ac:dyDescent="0.2">
      <c r="B49" s="164"/>
      <c r="C49" s="294" t="s">
        <v>376</v>
      </c>
      <c r="D49" s="165"/>
      <c r="E49" s="287">
        <f>SUM(E50:E57)</f>
        <v>0</v>
      </c>
      <c r="F49" s="287">
        <f>SUM(F50:F57)</f>
        <v>0</v>
      </c>
      <c r="G49" s="283">
        <f t="shared" si="0"/>
        <v>0</v>
      </c>
      <c r="H49" s="287">
        <f>H50+H60+H69+H80</f>
        <v>0</v>
      </c>
      <c r="I49" s="287">
        <f>SUM(I50:I57)</f>
        <v>0</v>
      </c>
      <c r="J49" s="283">
        <f t="shared" si="1"/>
        <v>0</v>
      </c>
    </row>
    <row r="50" spans="2:10" ht="12" customHeight="1" x14ac:dyDescent="0.2">
      <c r="B50" s="295"/>
      <c r="C50" s="296"/>
      <c r="D50" s="203" t="s">
        <v>377</v>
      </c>
      <c r="E50" s="237"/>
      <c r="F50" s="237"/>
      <c r="G50" s="145">
        <f t="shared" si="0"/>
        <v>0</v>
      </c>
      <c r="H50" s="237"/>
      <c r="I50" s="237"/>
      <c r="J50" s="145">
        <f t="shared" si="1"/>
        <v>0</v>
      </c>
    </row>
    <row r="51" spans="2:10" ht="12" customHeight="1" x14ac:dyDescent="0.2">
      <c r="B51" s="295"/>
      <c r="C51" s="296"/>
      <c r="D51" s="203" t="s">
        <v>378</v>
      </c>
      <c r="E51" s="237"/>
      <c r="F51" s="237"/>
      <c r="G51" s="145">
        <f t="shared" si="0"/>
        <v>0</v>
      </c>
      <c r="H51" s="237"/>
      <c r="I51" s="237"/>
      <c r="J51" s="145">
        <f t="shared" si="1"/>
        <v>0</v>
      </c>
    </row>
    <row r="52" spans="2:10" ht="12" customHeight="1" x14ac:dyDescent="0.2">
      <c r="B52" s="295"/>
      <c r="C52" s="296"/>
      <c r="D52" s="203" t="s">
        <v>379</v>
      </c>
      <c r="E52" s="237"/>
      <c r="F52" s="237"/>
      <c r="G52" s="145">
        <f t="shared" si="0"/>
        <v>0</v>
      </c>
      <c r="H52" s="237"/>
      <c r="I52" s="237"/>
      <c r="J52" s="145">
        <f t="shared" si="1"/>
        <v>0</v>
      </c>
    </row>
    <row r="53" spans="2:10" ht="12" customHeight="1" x14ac:dyDescent="0.2">
      <c r="B53" s="295"/>
      <c r="C53" s="296"/>
      <c r="D53" s="203" t="s">
        <v>380</v>
      </c>
      <c r="E53" s="237"/>
      <c r="F53" s="237"/>
      <c r="G53" s="145">
        <f t="shared" si="0"/>
        <v>0</v>
      </c>
      <c r="H53" s="237"/>
      <c r="I53" s="237"/>
      <c r="J53" s="145">
        <f t="shared" si="1"/>
        <v>0</v>
      </c>
    </row>
    <row r="54" spans="2:10" ht="12" customHeight="1" x14ac:dyDescent="0.2">
      <c r="B54" s="295"/>
      <c r="C54" s="296"/>
      <c r="D54" s="203" t="s">
        <v>381</v>
      </c>
      <c r="E54" s="237"/>
      <c r="F54" s="237"/>
      <c r="G54" s="145">
        <f t="shared" si="0"/>
        <v>0</v>
      </c>
      <c r="H54" s="237"/>
      <c r="I54" s="237"/>
      <c r="J54" s="145">
        <f t="shared" si="1"/>
        <v>0</v>
      </c>
    </row>
    <row r="55" spans="2:10" ht="12" customHeight="1" x14ac:dyDescent="0.2">
      <c r="B55" s="295"/>
      <c r="C55" s="296"/>
      <c r="D55" s="203" t="s">
        <v>382</v>
      </c>
      <c r="E55" s="237"/>
      <c r="F55" s="237"/>
      <c r="G55" s="145">
        <f t="shared" si="0"/>
        <v>0</v>
      </c>
      <c r="H55" s="237"/>
      <c r="I55" s="237"/>
      <c r="J55" s="145">
        <f t="shared" si="1"/>
        <v>0</v>
      </c>
    </row>
    <row r="56" spans="2:10" ht="12" customHeight="1" x14ac:dyDescent="0.2">
      <c r="B56" s="295"/>
      <c r="C56" s="296"/>
      <c r="D56" s="203" t="s">
        <v>383</v>
      </c>
      <c r="E56" s="237"/>
      <c r="F56" s="237"/>
      <c r="G56" s="145">
        <f t="shared" si="0"/>
        <v>0</v>
      </c>
      <c r="H56" s="237"/>
      <c r="I56" s="237"/>
      <c r="J56" s="145">
        <f t="shared" si="1"/>
        <v>0</v>
      </c>
    </row>
    <row r="57" spans="2:10" ht="12" customHeight="1" x14ac:dyDescent="0.2">
      <c r="B57" s="295"/>
      <c r="C57" s="296"/>
      <c r="D57" s="203" t="s">
        <v>384</v>
      </c>
      <c r="E57" s="237"/>
      <c r="F57" s="237"/>
      <c r="G57" s="145">
        <f t="shared" si="0"/>
        <v>0</v>
      </c>
      <c r="H57" s="237"/>
      <c r="I57" s="237"/>
      <c r="J57" s="145">
        <f t="shared" si="1"/>
        <v>0</v>
      </c>
    </row>
    <row r="58" spans="2:10" ht="6.95" customHeight="1" x14ac:dyDescent="0.2">
      <c r="B58" s="292"/>
      <c r="C58" s="293"/>
      <c r="D58" s="163"/>
      <c r="E58" s="287"/>
      <c r="F58" s="287"/>
      <c r="G58" s="145"/>
      <c r="H58" s="287"/>
      <c r="I58" s="287"/>
      <c r="J58" s="145"/>
    </row>
    <row r="59" spans="2:10" ht="12" customHeight="1" x14ac:dyDescent="0.2">
      <c r="B59" s="164"/>
      <c r="C59" s="294" t="s">
        <v>385</v>
      </c>
      <c r="D59" s="165"/>
      <c r="E59" s="287">
        <f>SUM(E60:E66)</f>
        <v>0</v>
      </c>
      <c r="F59" s="287">
        <f>SUM(F60:F66)</f>
        <v>0</v>
      </c>
      <c r="G59" s="283">
        <f t="shared" si="0"/>
        <v>0</v>
      </c>
      <c r="H59" s="287">
        <f>SUM(H60:H66)</f>
        <v>0</v>
      </c>
      <c r="I59" s="287">
        <f>SUM(I60:I66)</f>
        <v>0</v>
      </c>
      <c r="J59" s="283">
        <f t="shared" si="1"/>
        <v>0</v>
      </c>
    </row>
    <row r="60" spans="2:10" ht="12" customHeight="1" x14ac:dyDescent="0.2">
      <c r="B60" s="295"/>
      <c r="C60" s="296"/>
      <c r="D60" s="203" t="s">
        <v>386</v>
      </c>
      <c r="E60" s="237"/>
      <c r="F60" s="237"/>
      <c r="G60" s="145">
        <f t="shared" si="0"/>
        <v>0</v>
      </c>
      <c r="H60" s="237"/>
      <c r="I60" s="237"/>
      <c r="J60" s="145">
        <f t="shared" si="1"/>
        <v>0</v>
      </c>
    </row>
    <row r="61" spans="2:10" ht="12" customHeight="1" x14ac:dyDescent="0.2">
      <c r="B61" s="295"/>
      <c r="C61" s="296"/>
      <c r="D61" s="203" t="s">
        <v>387</v>
      </c>
      <c r="E61" s="237"/>
      <c r="F61" s="237"/>
      <c r="G61" s="145">
        <f t="shared" si="0"/>
        <v>0</v>
      </c>
      <c r="H61" s="237"/>
      <c r="I61" s="237"/>
      <c r="J61" s="145">
        <f t="shared" si="1"/>
        <v>0</v>
      </c>
    </row>
    <row r="62" spans="2:10" ht="12" customHeight="1" x14ac:dyDescent="0.2">
      <c r="B62" s="295"/>
      <c r="C62" s="296"/>
      <c r="D62" s="203" t="s">
        <v>388</v>
      </c>
      <c r="E62" s="237"/>
      <c r="F62" s="237"/>
      <c r="G62" s="145">
        <f t="shared" si="0"/>
        <v>0</v>
      </c>
      <c r="H62" s="237"/>
      <c r="I62" s="237"/>
      <c r="J62" s="145">
        <f t="shared" si="1"/>
        <v>0</v>
      </c>
    </row>
    <row r="63" spans="2:10" ht="12" customHeight="1" x14ac:dyDescent="0.2">
      <c r="B63" s="295"/>
      <c r="C63" s="296"/>
      <c r="D63" s="203" t="s">
        <v>389</v>
      </c>
      <c r="E63" s="237"/>
      <c r="F63" s="237"/>
      <c r="G63" s="145">
        <f t="shared" si="0"/>
        <v>0</v>
      </c>
      <c r="H63" s="237"/>
      <c r="I63" s="237"/>
      <c r="J63" s="145">
        <f t="shared" si="1"/>
        <v>0</v>
      </c>
    </row>
    <row r="64" spans="2:10" ht="12" customHeight="1" x14ac:dyDescent="0.2">
      <c r="B64" s="295"/>
      <c r="C64" s="296"/>
      <c r="D64" s="203" t="s">
        <v>390</v>
      </c>
      <c r="E64" s="237"/>
      <c r="F64" s="237"/>
      <c r="G64" s="145">
        <f t="shared" si="0"/>
        <v>0</v>
      </c>
      <c r="H64" s="237"/>
      <c r="I64" s="237"/>
      <c r="J64" s="145">
        <f t="shared" si="1"/>
        <v>0</v>
      </c>
    </row>
    <row r="65" spans="2:10" ht="12" customHeight="1" x14ac:dyDescent="0.2">
      <c r="B65" s="295"/>
      <c r="C65" s="296"/>
      <c r="D65" s="203" t="s">
        <v>391</v>
      </c>
      <c r="E65" s="237"/>
      <c r="F65" s="237"/>
      <c r="G65" s="145">
        <f t="shared" si="0"/>
        <v>0</v>
      </c>
      <c r="H65" s="237"/>
      <c r="I65" s="237"/>
      <c r="J65" s="145">
        <f t="shared" si="1"/>
        <v>0</v>
      </c>
    </row>
    <row r="66" spans="2:10" ht="12" customHeight="1" x14ac:dyDescent="0.2">
      <c r="B66" s="295"/>
      <c r="C66" s="296"/>
      <c r="D66" s="203" t="s">
        <v>392</v>
      </c>
      <c r="E66" s="237"/>
      <c r="F66" s="237"/>
      <c r="G66" s="145">
        <f t="shared" si="0"/>
        <v>0</v>
      </c>
      <c r="H66" s="237"/>
      <c r="I66" s="237"/>
      <c r="J66" s="145">
        <f t="shared" si="1"/>
        <v>0</v>
      </c>
    </row>
    <row r="67" spans="2:10" ht="6.95" customHeight="1" x14ac:dyDescent="0.2">
      <c r="B67" s="292"/>
      <c r="C67" s="293"/>
      <c r="D67" s="163"/>
      <c r="E67" s="287"/>
      <c r="F67" s="287"/>
      <c r="G67" s="145"/>
      <c r="H67" s="287"/>
      <c r="I67" s="287"/>
      <c r="J67" s="145"/>
    </row>
    <row r="68" spans="2:10" ht="12" customHeight="1" x14ac:dyDescent="0.2">
      <c r="B68" s="164"/>
      <c r="C68" s="294" t="s">
        <v>393</v>
      </c>
      <c r="D68" s="165"/>
      <c r="E68" s="287">
        <f>SUM(E69:E77)</f>
        <v>0</v>
      </c>
      <c r="F68" s="287">
        <f>SUM(F69:F77)</f>
        <v>0</v>
      </c>
      <c r="G68" s="283">
        <f t="shared" si="0"/>
        <v>0</v>
      </c>
      <c r="H68" s="287">
        <f>SUM(H69:H77)</f>
        <v>0</v>
      </c>
      <c r="I68" s="287">
        <f>SUM(I69:I77)</f>
        <v>0</v>
      </c>
      <c r="J68" s="283">
        <f t="shared" si="1"/>
        <v>0</v>
      </c>
    </row>
    <row r="69" spans="2:10" ht="12" customHeight="1" x14ac:dyDescent="0.2">
      <c r="B69" s="295"/>
      <c r="C69" s="296"/>
      <c r="D69" s="203" t="s">
        <v>394</v>
      </c>
      <c r="E69" s="237"/>
      <c r="F69" s="237"/>
      <c r="G69" s="145">
        <f t="shared" si="0"/>
        <v>0</v>
      </c>
      <c r="H69" s="237"/>
      <c r="I69" s="237"/>
      <c r="J69" s="145">
        <f t="shared" si="1"/>
        <v>0</v>
      </c>
    </row>
    <row r="70" spans="2:10" ht="12" customHeight="1" x14ac:dyDescent="0.2">
      <c r="B70" s="295"/>
      <c r="C70" s="296"/>
      <c r="D70" s="203" t="s">
        <v>395</v>
      </c>
      <c r="E70" s="237"/>
      <c r="F70" s="237"/>
      <c r="G70" s="145">
        <f t="shared" si="0"/>
        <v>0</v>
      </c>
      <c r="H70" s="237"/>
      <c r="I70" s="237"/>
      <c r="J70" s="145">
        <f t="shared" si="1"/>
        <v>0</v>
      </c>
    </row>
    <row r="71" spans="2:10" ht="12" customHeight="1" x14ac:dyDescent="0.2">
      <c r="B71" s="295"/>
      <c r="C71" s="296"/>
      <c r="D71" s="203" t="s">
        <v>396</v>
      </c>
      <c r="E71" s="237"/>
      <c r="F71" s="237"/>
      <c r="G71" s="145">
        <f t="shared" si="0"/>
        <v>0</v>
      </c>
      <c r="H71" s="237"/>
      <c r="I71" s="237"/>
      <c r="J71" s="145">
        <f t="shared" si="1"/>
        <v>0</v>
      </c>
    </row>
    <row r="72" spans="2:10" ht="12" customHeight="1" x14ac:dyDescent="0.2">
      <c r="B72" s="295"/>
      <c r="C72" s="296"/>
      <c r="D72" s="203" t="s">
        <v>397</v>
      </c>
      <c r="E72" s="237"/>
      <c r="F72" s="237"/>
      <c r="G72" s="145">
        <f t="shared" si="0"/>
        <v>0</v>
      </c>
      <c r="H72" s="237"/>
      <c r="I72" s="237"/>
      <c r="J72" s="145">
        <f t="shared" si="1"/>
        <v>0</v>
      </c>
    </row>
    <row r="73" spans="2:10" ht="12" customHeight="1" x14ac:dyDescent="0.2">
      <c r="B73" s="295"/>
      <c r="C73" s="296"/>
      <c r="D73" s="203" t="s">
        <v>398</v>
      </c>
      <c r="E73" s="237"/>
      <c r="F73" s="237"/>
      <c r="G73" s="145">
        <f t="shared" si="0"/>
        <v>0</v>
      </c>
      <c r="H73" s="237"/>
      <c r="I73" s="297"/>
      <c r="J73" s="145">
        <f t="shared" si="1"/>
        <v>0</v>
      </c>
    </row>
    <row r="74" spans="2:10" ht="12" customHeight="1" x14ac:dyDescent="0.2">
      <c r="B74" s="295"/>
      <c r="C74" s="296"/>
      <c r="D74" s="203" t="s">
        <v>399</v>
      </c>
      <c r="E74" s="237"/>
      <c r="F74" s="237"/>
      <c r="G74" s="145">
        <f t="shared" si="0"/>
        <v>0</v>
      </c>
      <c r="H74" s="237"/>
      <c r="I74" s="237"/>
      <c r="J74" s="145">
        <f t="shared" si="1"/>
        <v>0</v>
      </c>
    </row>
    <row r="75" spans="2:10" ht="12" customHeight="1" x14ac:dyDescent="0.2">
      <c r="B75" s="295"/>
      <c r="C75" s="296"/>
      <c r="D75" s="203" t="s">
        <v>400</v>
      </c>
      <c r="E75" s="237"/>
      <c r="F75" s="237"/>
      <c r="G75" s="145">
        <f t="shared" si="0"/>
        <v>0</v>
      </c>
      <c r="H75" s="237"/>
      <c r="I75" s="237"/>
      <c r="J75" s="145">
        <f t="shared" si="1"/>
        <v>0</v>
      </c>
    </row>
    <row r="76" spans="2:10" ht="12" customHeight="1" x14ac:dyDescent="0.2">
      <c r="B76" s="295"/>
      <c r="C76" s="296"/>
      <c r="D76" s="203" t="s">
        <v>401</v>
      </c>
      <c r="E76" s="237"/>
      <c r="F76" s="237"/>
      <c r="G76" s="145">
        <f t="shared" ref="G76:G85" si="2">E76+F76</f>
        <v>0</v>
      </c>
      <c r="H76" s="237"/>
      <c r="I76" s="237"/>
      <c r="J76" s="145">
        <f t="shared" ref="J76:J83" si="3">G76-H76</f>
        <v>0</v>
      </c>
    </row>
    <row r="77" spans="2:10" ht="12" customHeight="1" x14ac:dyDescent="0.2">
      <c r="B77" s="295"/>
      <c r="C77" s="296"/>
      <c r="D77" s="203" t="s">
        <v>402</v>
      </c>
      <c r="E77" s="237"/>
      <c r="F77" s="237"/>
      <c r="G77" s="145">
        <f t="shared" si="2"/>
        <v>0</v>
      </c>
      <c r="H77" s="237"/>
      <c r="I77" s="237"/>
      <c r="J77" s="145">
        <f t="shared" si="3"/>
        <v>0</v>
      </c>
    </row>
    <row r="78" spans="2:10" ht="6.95" customHeight="1" x14ac:dyDescent="0.2">
      <c r="B78" s="292"/>
      <c r="C78" s="293"/>
      <c r="D78" s="163"/>
      <c r="E78" s="287"/>
      <c r="F78" s="287"/>
      <c r="G78" s="145"/>
      <c r="H78" s="287"/>
      <c r="I78" s="287"/>
      <c r="J78" s="145"/>
    </row>
    <row r="79" spans="2:10" ht="12" customHeight="1" x14ac:dyDescent="0.2">
      <c r="B79" s="164"/>
      <c r="C79" s="294" t="s">
        <v>403</v>
      </c>
      <c r="D79" s="165"/>
      <c r="E79" s="287">
        <f>SUM(E80:E83)</f>
        <v>0</v>
      </c>
      <c r="F79" s="287">
        <f>SUM(F80:F83)</f>
        <v>0</v>
      </c>
      <c r="G79" s="283">
        <f t="shared" si="2"/>
        <v>0</v>
      </c>
      <c r="H79" s="287">
        <f>SUM(H80:H83)</f>
        <v>0</v>
      </c>
      <c r="I79" s="287">
        <f>SUM(I80:I83)</f>
        <v>0</v>
      </c>
      <c r="J79" s="283">
        <f t="shared" si="3"/>
        <v>0</v>
      </c>
    </row>
    <row r="80" spans="2:10" ht="12" customHeight="1" x14ac:dyDescent="0.2">
      <c r="B80" s="295"/>
      <c r="C80" s="296"/>
      <c r="D80" s="203" t="s">
        <v>404</v>
      </c>
      <c r="E80" s="237"/>
      <c r="F80" s="237"/>
      <c r="G80" s="145">
        <f t="shared" si="2"/>
        <v>0</v>
      </c>
      <c r="H80" s="237"/>
      <c r="I80" s="237"/>
      <c r="J80" s="145">
        <f t="shared" si="3"/>
        <v>0</v>
      </c>
    </row>
    <row r="81" spans="2:10" ht="15.75" customHeight="1" x14ac:dyDescent="0.2">
      <c r="B81" s="295"/>
      <c r="C81" s="296"/>
      <c r="D81" s="203" t="s">
        <v>405</v>
      </c>
      <c r="E81" s="237"/>
      <c r="F81" s="237"/>
      <c r="G81" s="145">
        <f t="shared" si="2"/>
        <v>0</v>
      </c>
      <c r="H81" s="237"/>
      <c r="I81" s="237"/>
      <c r="J81" s="145">
        <f t="shared" si="3"/>
        <v>0</v>
      </c>
    </row>
    <row r="82" spans="2:10" ht="12" customHeight="1" x14ac:dyDescent="0.2">
      <c r="B82" s="295"/>
      <c r="C82" s="296"/>
      <c r="D82" s="203" t="s">
        <v>406</v>
      </c>
      <c r="E82" s="237"/>
      <c r="F82" s="237"/>
      <c r="G82" s="145">
        <f t="shared" si="2"/>
        <v>0</v>
      </c>
      <c r="H82" s="237"/>
      <c r="I82" s="237"/>
      <c r="J82" s="145">
        <f t="shared" si="3"/>
        <v>0</v>
      </c>
    </row>
    <row r="83" spans="2:10" ht="12" customHeight="1" x14ac:dyDescent="0.2">
      <c r="B83" s="295"/>
      <c r="C83" s="296"/>
      <c r="D83" s="203" t="s">
        <v>407</v>
      </c>
      <c r="E83" s="237"/>
      <c r="F83" s="237"/>
      <c r="G83" s="145">
        <f t="shared" si="2"/>
        <v>0</v>
      </c>
      <c r="H83" s="237"/>
      <c r="I83" s="237"/>
      <c r="J83" s="145">
        <f t="shared" si="3"/>
        <v>0</v>
      </c>
    </row>
    <row r="84" spans="2:10" ht="6.95" customHeight="1" x14ac:dyDescent="0.2">
      <c r="B84" s="292"/>
      <c r="C84" s="293"/>
      <c r="D84" s="163"/>
      <c r="E84" s="287"/>
      <c r="F84" s="287"/>
      <c r="G84" s="145"/>
      <c r="H84" s="287"/>
      <c r="I84" s="287"/>
      <c r="J84" s="145"/>
    </row>
    <row r="85" spans="2:10" ht="12" customHeight="1" x14ac:dyDescent="0.2">
      <c r="B85" s="418" t="s">
        <v>362</v>
      </c>
      <c r="C85" s="419"/>
      <c r="D85" s="420"/>
      <c r="E85" s="287">
        <f>E11+E48</f>
        <v>57826.3</v>
      </c>
      <c r="F85" s="287">
        <f>F11+F48</f>
        <v>1880.7</v>
      </c>
      <c r="G85" s="283">
        <f t="shared" si="2"/>
        <v>59707</v>
      </c>
      <c r="H85" s="283">
        <f>H11+H48</f>
        <v>0</v>
      </c>
      <c r="I85" s="283">
        <f>I11+I48</f>
        <v>9612.4</v>
      </c>
      <c r="J85" s="283">
        <f>J11+J48</f>
        <v>59707</v>
      </c>
    </row>
    <row r="86" spans="2:10" ht="6.95" customHeight="1" x14ac:dyDescent="0.2">
      <c r="B86" s="298"/>
      <c r="C86" s="299"/>
      <c r="D86" s="300"/>
      <c r="E86" s="301"/>
      <c r="F86" s="301"/>
      <c r="G86" s="301"/>
      <c r="H86" s="301"/>
      <c r="I86" s="301"/>
      <c r="J86" s="150"/>
    </row>
    <row r="87" spans="2:10" ht="6.95" customHeight="1" x14ac:dyDescent="0.2"/>
  </sheetData>
  <sheetProtection selectLockedCells="1"/>
  <mergeCells count="14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G11:G12 G22 G31 G42 G48:G49 G59 G68 G79 G85" formula="1"/>
    <ignoredError sqref="H12:I12 H22:I2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opLeftCell="A2" zoomScale="154" zoomScaleNormal="154" workbookViewId="0">
      <selection activeCell="I14" sqref="I14"/>
    </sheetView>
  </sheetViews>
  <sheetFormatPr baseColWidth="10" defaultColWidth="0" defaultRowHeight="14.25" zeroHeight="1" x14ac:dyDescent="0.2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2:10" x14ac:dyDescent="0.2">
      <c r="B1" s="391" t="s">
        <v>619</v>
      </c>
      <c r="C1" s="391"/>
      <c r="D1" s="391"/>
      <c r="E1" s="391"/>
      <c r="F1" s="391"/>
      <c r="G1" s="391"/>
      <c r="H1" s="391"/>
      <c r="I1" s="391"/>
      <c r="J1" s="391"/>
    </row>
    <row r="2" spans="2:10" ht="15.75" customHeight="1" x14ac:dyDescent="0.2">
      <c r="B2" s="392" t="s">
        <v>409</v>
      </c>
      <c r="C2" s="392"/>
      <c r="D2" s="392"/>
      <c r="E2" s="392"/>
      <c r="F2" s="392"/>
      <c r="G2" s="392"/>
      <c r="H2" s="392"/>
      <c r="I2" s="392"/>
      <c r="J2" s="392"/>
    </row>
    <row r="3" spans="2:10" x14ac:dyDescent="0.2">
      <c r="B3" s="313" t="s">
        <v>687</v>
      </c>
      <c r="C3" s="314"/>
      <c r="D3" s="314"/>
      <c r="E3" s="314"/>
      <c r="F3" s="314"/>
      <c r="G3" s="314"/>
      <c r="H3" s="314"/>
      <c r="I3" s="314"/>
      <c r="J3" s="315"/>
    </row>
    <row r="4" spans="2:10" x14ac:dyDescent="0.2">
      <c r="B4" s="425" t="s">
        <v>280</v>
      </c>
      <c r="C4" s="426"/>
      <c r="D4" s="426"/>
      <c r="E4" s="426"/>
      <c r="F4" s="426"/>
      <c r="G4" s="426"/>
      <c r="H4" s="426"/>
      <c r="I4" s="426"/>
      <c r="J4" s="427"/>
    </row>
    <row r="5" spans="2:10" x14ac:dyDescent="0.2">
      <c r="B5" s="425" t="s">
        <v>410</v>
      </c>
      <c r="C5" s="426"/>
      <c r="D5" s="426"/>
      <c r="E5" s="426"/>
      <c r="F5" s="426"/>
      <c r="G5" s="426"/>
      <c r="H5" s="426"/>
      <c r="I5" s="426"/>
      <c r="J5" s="427"/>
    </row>
    <row r="6" spans="2:10" x14ac:dyDescent="0.2">
      <c r="B6" s="425" t="s">
        <v>696</v>
      </c>
      <c r="C6" s="426"/>
      <c r="D6" s="426"/>
      <c r="E6" s="426"/>
      <c r="F6" s="426"/>
      <c r="G6" s="426"/>
      <c r="H6" s="426"/>
      <c r="I6" s="426"/>
      <c r="J6" s="427"/>
    </row>
    <row r="7" spans="2:10" x14ac:dyDescent="0.2">
      <c r="B7" s="428" t="s">
        <v>670</v>
      </c>
      <c r="C7" s="429"/>
      <c r="D7" s="429"/>
      <c r="E7" s="429"/>
      <c r="F7" s="429"/>
      <c r="G7" s="429"/>
      <c r="H7" s="429"/>
      <c r="I7" s="429"/>
      <c r="J7" s="430"/>
    </row>
    <row r="8" spans="2:10" x14ac:dyDescent="0.2">
      <c r="B8" s="326" t="s">
        <v>3</v>
      </c>
      <c r="C8" s="326"/>
      <c r="D8" s="326"/>
      <c r="E8" s="337" t="s">
        <v>283</v>
      </c>
      <c r="F8" s="337"/>
      <c r="G8" s="337"/>
      <c r="H8" s="337"/>
      <c r="I8" s="337"/>
      <c r="J8" s="337" t="s">
        <v>680</v>
      </c>
    </row>
    <row r="9" spans="2:10" ht="21" customHeight="1" x14ac:dyDescent="0.2">
      <c r="B9" s="326"/>
      <c r="C9" s="326"/>
      <c r="D9" s="326"/>
      <c r="E9" s="161" t="s">
        <v>673</v>
      </c>
      <c r="F9" s="161" t="s">
        <v>285</v>
      </c>
      <c r="G9" s="161" t="s">
        <v>286</v>
      </c>
      <c r="H9" s="161" t="s">
        <v>411</v>
      </c>
      <c r="I9" s="161" t="s">
        <v>194</v>
      </c>
      <c r="J9" s="337"/>
    </row>
    <row r="10" spans="2:10" ht="21.75" customHeight="1" x14ac:dyDescent="0.2">
      <c r="B10" s="434" t="s">
        <v>412</v>
      </c>
      <c r="C10" s="435"/>
      <c r="D10" s="436"/>
      <c r="E10" s="302">
        <f>E11+E12+E13+E16+E17+E20</f>
        <v>41611.199999999997</v>
      </c>
      <c r="F10" s="302">
        <f>F11+F12+F13+F16+F17+F20</f>
        <v>0</v>
      </c>
      <c r="G10" s="302">
        <f>E10+F10</f>
        <v>41611.199999999997</v>
      </c>
      <c r="H10" s="302">
        <f>H11+H12+H13+H16+H17+H20</f>
        <v>0</v>
      </c>
      <c r="I10" s="302">
        <f>I11+I12+I13+I16+I17+I20</f>
        <v>8137</v>
      </c>
      <c r="J10" s="302">
        <f>G10-H10</f>
        <v>41611.199999999997</v>
      </c>
    </row>
    <row r="11" spans="2:10" ht="21.75" customHeight="1" x14ac:dyDescent="0.2">
      <c r="B11" s="164"/>
      <c r="C11" s="431" t="s">
        <v>413</v>
      </c>
      <c r="D11" s="432"/>
      <c r="E11" s="137">
        <v>41611.199999999997</v>
      </c>
      <c r="F11" s="137">
        <v>0</v>
      </c>
      <c r="G11" s="145">
        <f t="shared" ref="G11" si="0">E11+F11</f>
        <v>41611.199999999997</v>
      </c>
      <c r="H11" s="137">
        <v>0</v>
      </c>
      <c r="I11" s="140">
        <v>8137</v>
      </c>
      <c r="J11" s="145">
        <f t="shared" ref="J11" si="1">G11-H11</f>
        <v>41611.199999999997</v>
      </c>
    </row>
    <row r="12" spans="2:10" ht="21.75" customHeight="1" x14ac:dyDescent="0.2">
      <c r="B12" s="164"/>
      <c r="C12" s="431" t="s">
        <v>414</v>
      </c>
      <c r="D12" s="432"/>
      <c r="E12" s="137"/>
      <c r="F12" s="137"/>
      <c r="G12" s="145">
        <f t="shared" ref="G12:G33" si="2">E12+F12</f>
        <v>0</v>
      </c>
      <c r="H12" s="137"/>
      <c r="I12" s="137"/>
      <c r="J12" s="145">
        <f t="shared" ref="J12:J33" si="3">G12-H12</f>
        <v>0</v>
      </c>
    </row>
    <row r="13" spans="2:10" ht="21.75" customHeight="1" x14ac:dyDescent="0.2">
      <c r="B13" s="164"/>
      <c r="C13" s="431" t="s">
        <v>415</v>
      </c>
      <c r="D13" s="432"/>
      <c r="E13" s="145">
        <f>E14+E15</f>
        <v>0</v>
      </c>
      <c r="F13" s="145">
        <f>F14+F15</f>
        <v>0</v>
      </c>
      <c r="G13" s="145">
        <f t="shared" si="2"/>
        <v>0</v>
      </c>
      <c r="H13" s="145">
        <f>H14+H15</f>
        <v>0</v>
      </c>
      <c r="I13" s="145">
        <f>I14+I15</f>
        <v>0</v>
      </c>
      <c r="J13" s="145">
        <f t="shared" si="3"/>
        <v>0</v>
      </c>
    </row>
    <row r="14" spans="2:10" ht="21.75" customHeight="1" x14ac:dyDescent="0.2">
      <c r="B14" s="164"/>
      <c r="C14" s="303"/>
      <c r="D14" s="203" t="s">
        <v>416</v>
      </c>
      <c r="E14" s="137">
        <v>0</v>
      </c>
      <c r="F14" s="137">
        <v>0</v>
      </c>
      <c r="G14" s="145">
        <f t="shared" si="2"/>
        <v>0</v>
      </c>
      <c r="H14" s="137">
        <v>0</v>
      </c>
      <c r="I14" s="140">
        <v>0</v>
      </c>
      <c r="J14" s="145">
        <f t="shared" si="3"/>
        <v>0</v>
      </c>
    </row>
    <row r="15" spans="2:10" ht="21.75" customHeight="1" x14ac:dyDescent="0.2">
      <c r="B15" s="164"/>
      <c r="C15" s="303"/>
      <c r="D15" s="203" t="s">
        <v>417</v>
      </c>
      <c r="E15" s="137"/>
      <c r="F15" s="137"/>
      <c r="G15" s="145">
        <f t="shared" si="2"/>
        <v>0</v>
      </c>
      <c r="H15" s="137"/>
      <c r="I15" s="140"/>
      <c r="J15" s="145">
        <f t="shared" si="3"/>
        <v>0</v>
      </c>
    </row>
    <row r="16" spans="2:10" ht="21.75" customHeight="1" x14ac:dyDescent="0.2">
      <c r="B16" s="164"/>
      <c r="C16" s="431" t="s">
        <v>418</v>
      </c>
      <c r="D16" s="432"/>
      <c r="E16" s="137"/>
      <c r="F16" s="137"/>
      <c r="G16" s="145">
        <f t="shared" si="2"/>
        <v>0</v>
      </c>
      <c r="H16" s="137"/>
      <c r="I16" s="140"/>
      <c r="J16" s="145">
        <f t="shared" si="3"/>
        <v>0</v>
      </c>
    </row>
    <row r="17" spans="2:10" ht="21.75" customHeight="1" x14ac:dyDescent="0.2">
      <c r="B17" s="164"/>
      <c r="C17" s="431" t="s">
        <v>419</v>
      </c>
      <c r="D17" s="432"/>
      <c r="E17" s="145">
        <f>SUM(E18:E19)</f>
        <v>0</v>
      </c>
      <c r="F17" s="145">
        <f>SUM(F18:F19)</f>
        <v>0</v>
      </c>
      <c r="G17" s="145">
        <f t="shared" si="2"/>
        <v>0</v>
      </c>
      <c r="H17" s="145">
        <f>H18+H19</f>
        <v>0</v>
      </c>
      <c r="I17" s="145">
        <f>I18+I19</f>
        <v>0</v>
      </c>
      <c r="J17" s="145">
        <f t="shared" si="3"/>
        <v>0</v>
      </c>
    </row>
    <row r="18" spans="2:10" ht="21.75" customHeight="1" x14ac:dyDescent="0.2">
      <c r="B18" s="164"/>
      <c r="C18" s="304"/>
      <c r="D18" s="167" t="s">
        <v>420</v>
      </c>
      <c r="E18" s="140"/>
      <c r="F18" s="140"/>
      <c r="G18" s="145">
        <f t="shared" si="2"/>
        <v>0</v>
      </c>
      <c r="H18" s="140"/>
      <c r="I18" s="140"/>
      <c r="J18" s="145">
        <f t="shared" si="3"/>
        <v>0</v>
      </c>
    </row>
    <row r="19" spans="2:10" ht="21.75" customHeight="1" x14ac:dyDescent="0.2">
      <c r="B19" s="164"/>
      <c r="C19" s="304"/>
      <c r="D19" s="167" t="s">
        <v>421</v>
      </c>
      <c r="E19" s="140"/>
      <c r="F19" s="140"/>
      <c r="G19" s="145">
        <f t="shared" si="2"/>
        <v>0</v>
      </c>
      <c r="H19" s="140"/>
      <c r="I19" s="140"/>
      <c r="J19" s="145">
        <f t="shared" si="3"/>
        <v>0</v>
      </c>
    </row>
    <row r="20" spans="2:10" ht="21.75" customHeight="1" x14ac:dyDescent="0.2">
      <c r="B20" s="164"/>
      <c r="C20" s="431" t="s">
        <v>422</v>
      </c>
      <c r="D20" s="432"/>
      <c r="E20" s="140"/>
      <c r="F20" s="140"/>
      <c r="G20" s="145">
        <f t="shared" si="2"/>
        <v>0</v>
      </c>
      <c r="H20" s="140"/>
      <c r="I20" s="140"/>
      <c r="J20" s="145">
        <f t="shared" si="3"/>
        <v>0</v>
      </c>
    </row>
    <row r="21" spans="2:10" ht="21.75" customHeight="1" x14ac:dyDescent="0.2">
      <c r="B21" s="305"/>
      <c r="C21" s="303"/>
      <c r="D21" s="203"/>
      <c r="E21" s="145"/>
      <c r="F21" s="145"/>
      <c r="G21" s="145"/>
      <c r="H21" s="145"/>
      <c r="I21" s="143"/>
      <c r="J21" s="143"/>
    </row>
    <row r="22" spans="2:10" ht="21.75" customHeight="1" x14ac:dyDescent="0.2">
      <c r="B22" s="433" t="s">
        <v>423</v>
      </c>
      <c r="C22" s="350"/>
      <c r="D22" s="351"/>
      <c r="E22" s="283">
        <f>E23+E24+E25+E28+E29+E32</f>
        <v>0</v>
      </c>
      <c r="F22" s="306">
        <f>F23+F24+F25+F28+F29+F32</f>
        <v>0</v>
      </c>
      <c r="G22" s="307">
        <f>E22+F22</f>
        <v>0</v>
      </c>
      <c r="H22" s="283">
        <f>E22+G22</f>
        <v>0</v>
      </c>
      <c r="I22" s="283">
        <f t="shared" ref="I22" si="4">G22+H22</f>
        <v>0</v>
      </c>
      <c r="J22" s="283">
        <f t="shared" si="3"/>
        <v>0</v>
      </c>
    </row>
    <row r="23" spans="2:10" ht="21.75" customHeight="1" x14ac:dyDescent="0.2">
      <c r="B23" s="164"/>
      <c r="C23" s="431" t="s">
        <v>413</v>
      </c>
      <c r="D23" s="432"/>
      <c r="E23" s="137"/>
      <c r="F23" s="137"/>
      <c r="G23" s="145">
        <f t="shared" si="2"/>
        <v>0</v>
      </c>
      <c r="H23" s="137"/>
      <c r="I23" s="140"/>
      <c r="J23" s="145">
        <f t="shared" si="3"/>
        <v>0</v>
      </c>
    </row>
    <row r="24" spans="2:10" ht="21.75" customHeight="1" x14ac:dyDescent="0.2">
      <c r="B24" s="164"/>
      <c r="C24" s="431" t="s">
        <v>414</v>
      </c>
      <c r="D24" s="432"/>
      <c r="E24" s="137"/>
      <c r="F24" s="137"/>
      <c r="G24" s="145">
        <f t="shared" si="2"/>
        <v>0</v>
      </c>
      <c r="H24" s="137"/>
      <c r="I24" s="140"/>
      <c r="J24" s="145">
        <f t="shared" si="3"/>
        <v>0</v>
      </c>
    </row>
    <row r="25" spans="2:10" ht="21.75" customHeight="1" x14ac:dyDescent="0.2">
      <c r="B25" s="164"/>
      <c r="C25" s="431" t="s">
        <v>415</v>
      </c>
      <c r="D25" s="432"/>
      <c r="E25" s="145">
        <f>E26+E27</f>
        <v>0</v>
      </c>
      <c r="F25" s="145">
        <f>F26+F27</f>
        <v>0</v>
      </c>
      <c r="G25" s="145">
        <f>E25+F25</f>
        <v>0</v>
      </c>
      <c r="H25" s="145">
        <f>H26+H27</f>
        <v>0</v>
      </c>
      <c r="I25" s="145">
        <f>I26+I27</f>
        <v>0</v>
      </c>
      <c r="J25" s="145">
        <f>G25-H25</f>
        <v>0</v>
      </c>
    </row>
    <row r="26" spans="2:10" ht="21.75" customHeight="1" x14ac:dyDescent="0.2">
      <c r="B26" s="164"/>
      <c r="C26" s="303"/>
      <c r="D26" s="203" t="s">
        <v>416</v>
      </c>
      <c r="E26" s="137"/>
      <c r="F26" s="137"/>
      <c r="G26" s="145">
        <f>E26+F26</f>
        <v>0</v>
      </c>
      <c r="H26" s="140"/>
      <c r="I26" s="140"/>
      <c r="J26" s="145">
        <f t="shared" si="3"/>
        <v>0</v>
      </c>
    </row>
    <row r="27" spans="2:10" ht="21.75" customHeight="1" x14ac:dyDescent="0.2">
      <c r="B27" s="164"/>
      <c r="C27" s="303"/>
      <c r="D27" s="203" t="s">
        <v>417</v>
      </c>
      <c r="E27" s="137"/>
      <c r="F27" s="137"/>
      <c r="G27" s="145">
        <f t="shared" si="2"/>
        <v>0</v>
      </c>
      <c r="H27" s="140"/>
      <c r="I27" s="140"/>
      <c r="J27" s="145">
        <f t="shared" si="3"/>
        <v>0</v>
      </c>
    </row>
    <row r="28" spans="2:10" ht="21.75" customHeight="1" x14ac:dyDescent="0.2">
      <c r="B28" s="164"/>
      <c r="C28" s="431" t="s">
        <v>418</v>
      </c>
      <c r="D28" s="432"/>
      <c r="E28" s="137"/>
      <c r="F28" s="137"/>
      <c r="G28" s="145">
        <f t="shared" si="2"/>
        <v>0</v>
      </c>
      <c r="H28" s="140"/>
      <c r="I28" s="140"/>
      <c r="J28" s="145">
        <f t="shared" si="3"/>
        <v>0</v>
      </c>
    </row>
    <row r="29" spans="2:10" ht="21.75" customHeight="1" x14ac:dyDescent="0.2">
      <c r="B29" s="164"/>
      <c r="C29" s="431" t="s">
        <v>419</v>
      </c>
      <c r="D29" s="432"/>
      <c r="E29" s="145">
        <f>E30+E31</f>
        <v>0</v>
      </c>
      <c r="F29" s="145">
        <f>F30+F31</f>
        <v>0</v>
      </c>
      <c r="G29" s="145">
        <f t="shared" si="2"/>
        <v>0</v>
      </c>
      <c r="H29" s="145">
        <f>H30+H31</f>
        <v>0</v>
      </c>
      <c r="I29" s="145">
        <f>I30+I31</f>
        <v>0</v>
      </c>
      <c r="J29" s="145">
        <f t="shared" si="3"/>
        <v>0</v>
      </c>
    </row>
    <row r="30" spans="2:10" ht="21.75" customHeight="1" x14ac:dyDescent="0.2">
      <c r="B30" s="164"/>
      <c r="C30" s="304"/>
      <c r="D30" s="167" t="s">
        <v>420</v>
      </c>
      <c r="E30" s="140"/>
      <c r="F30" s="140"/>
      <c r="G30" s="145">
        <f t="shared" si="2"/>
        <v>0</v>
      </c>
      <c r="H30" s="140"/>
      <c r="I30" s="140"/>
      <c r="J30" s="145">
        <f t="shared" si="3"/>
        <v>0</v>
      </c>
    </row>
    <row r="31" spans="2:10" ht="21.75" customHeight="1" x14ac:dyDescent="0.2">
      <c r="B31" s="164"/>
      <c r="C31" s="304"/>
      <c r="D31" s="167" t="s">
        <v>421</v>
      </c>
      <c r="E31" s="140"/>
      <c r="F31" s="140"/>
      <c r="G31" s="145">
        <f t="shared" si="2"/>
        <v>0</v>
      </c>
      <c r="H31" s="140"/>
      <c r="I31" s="140"/>
      <c r="J31" s="145">
        <f t="shared" si="3"/>
        <v>0</v>
      </c>
    </row>
    <row r="32" spans="2:10" ht="21.75" customHeight="1" x14ac:dyDescent="0.2">
      <c r="B32" s="164"/>
      <c r="C32" s="431" t="s">
        <v>422</v>
      </c>
      <c r="D32" s="432"/>
      <c r="E32" s="140"/>
      <c r="F32" s="140"/>
      <c r="G32" s="145">
        <f t="shared" si="2"/>
        <v>0</v>
      </c>
      <c r="H32" s="140"/>
      <c r="I32" s="140"/>
      <c r="J32" s="145">
        <f t="shared" si="3"/>
        <v>0</v>
      </c>
    </row>
    <row r="33" spans="2:10" ht="21.75" customHeight="1" x14ac:dyDescent="0.2">
      <c r="B33" s="433" t="s">
        <v>424</v>
      </c>
      <c r="C33" s="350"/>
      <c r="D33" s="351"/>
      <c r="E33" s="283">
        <f>E10+E22</f>
        <v>41611.199999999997</v>
      </c>
      <c r="F33" s="283">
        <f>F10+E22</f>
        <v>0</v>
      </c>
      <c r="G33" s="283">
        <f t="shared" si="2"/>
        <v>41611.199999999997</v>
      </c>
      <c r="H33" s="283">
        <f>H10+H22</f>
        <v>0</v>
      </c>
      <c r="I33" s="283">
        <f>I10+I22</f>
        <v>8137</v>
      </c>
      <c r="J33" s="283">
        <f t="shared" si="3"/>
        <v>41611.199999999997</v>
      </c>
    </row>
    <row r="34" spans="2:10" ht="15" customHeight="1" x14ac:dyDescent="0.2">
      <c r="B34" s="308"/>
      <c r="C34" s="309"/>
      <c r="D34" s="310"/>
      <c r="E34" s="311"/>
      <c r="F34" s="311"/>
      <c r="G34" s="150"/>
      <c r="H34" s="311"/>
      <c r="I34" s="311"/>
      <c r="J34" s="150"/>
    </row>
    <row r="35" spans="2:10" x14ac:dyDescent="0.2"/>
  </sheetData>
  <sheetProtection selectLockedCells="1"/>
  <mergeCells count="25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G13 G25 G29 H22 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4'!Área_de_impresión</vt:lpstr>
      <vt:lpstr>'Formato 6a'!Área_de_impresión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Eduardo</cp:lastModifiedBy>
  <cp:lastPrinted>2017-06-09T21:51:59Z</cp:lastPrinted>
  <dcterms:created xsi:type="dcterms:W3CDTF">2016-10-11T17:36:10Z</dcterms:created>
  <dcterms:modified xsi:type="dcterms:W3CDTF">2017-06-09T21:54:01Z</dcterms:modified>
</cp:coreProperties>
</file>